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Height="18060"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Page'!$A$1:$M$34</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6" authorId="0">
      <text>
        <r>
          <rPr>
            <sz val="8"/>
            <color rgb="FF000000"/>
            <rFont val="Tahoma"/>
            <charset val="134"/>
          </rPr>
          <t>Is this date still right?</t>
        </r>
      </text>
    </comment>
    <comment ref="A19"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<sst xmlns="http://schemas.openxmlformats.org/spreadsheetml/2006/main" count="4777" uniqueCount="1406">
  <si>
    <t>CURRENT LIST 372 - Monday 13th September 2021</t>
  </si>
  <si>
    <t xml:space="preserve">These locos do look a lot better clean and shiny. It is also nice to see the Lineas branding being applied to the side of the locos as normally it is a vast expanse of nothing. Here 186 494 shimmers in the sunshine at Lier today, 13th September 2021, in a photo by Aad de Meij. </t>
  </si>
  <si>
    <t>HLE 13</t>
  </si>
  <si>
    <t>Green = B-Transport    Yellow = Lineas    All Allocated to Antwerpen Noord Depot</t>
  </si>
  <si>
    <t>ETCS</t>
  </si>
  <si>
    <t>Revision</t>
  </si>
  <si>
    <t>YW</t>
  </si>
  <si>
    <t>RI</t>
  </si>
  <si>
    <t>In Service with LINΞΛS</t>
  </si>
  <si>
    <t>?</t>
  </si>
  <si>
    <t>GR</t>
  </si>
  <si>
    <t>√</t>
  </si>
  <si>
    <t>In Salzinnes Works for installation of ETCS</t>
  </si>
  <si>
    <t>Withdrawn 09/16. Cut at Ecore, Aubange - November 2016</t>
  </si>
  <si>
    <t>R2</t>
  </si>
  <si>
    <t>At Salzinnes for Fire Damage Repairs back September 21</t>
  </si>
  <si>
    <t>Collision on 14/02/17 - Withdrawn - 30/06/17 - Assumed Cut</t>
  </si>
  <si>
    <t>Internal Fire on Friday 4th September 2021</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</si>
  <si>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</si>
  <si>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</si>
  <si>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</si>
  <si>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</si>
  <si>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</si>
  <si>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</si>
  <si>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</si>
  <si>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</si>
  <si>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</si>
  <si>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</si>
  <si>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</si>
  <si>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</si>
  <si>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</si>
  <si>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</si>
  <si>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</si>
  <si>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</si>
  <si>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</si>
  <si>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</si>
  <si>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</si>
  <si>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</si>
  <si>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</si>
  <si>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</si>
  <si>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</si>
  <si>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Salzinnes for RI</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</si>
  <si>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</si>
  <si>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</si>
  <si>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</si>
  <si>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</si>
  <si>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</si>
  <si>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</si>
  <si>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</si>
  <si>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</si>
  <si>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</si>
  <si>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</si>
  <si>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</si>
  <si>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</si>
  <si>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</si>
  <si>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</si>
  <si>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</si>
  <si>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</si>
  <si>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</si>
  <si>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</si>
  <si>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</si>
  <si>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</si>
  <si>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</si>
  <si>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</si>
  <si>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</si>
  <si>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</si>
  <si>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</si>
  <si>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</si>
  <si>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Currently Out Of Service at Salzinnes</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</si>
  <si>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</si>
  <si>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</si>
  <si>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</si>
  <si>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</si>
  <si>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</si>
  <si>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</si>
  <si>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</si>
  <si>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</si>
  <si>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</si>
  <si>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</si>
  <si>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Working</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</si>
  <si>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</si>
  <si>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</si>
  <si>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</si>
  <si>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</si>
  <si>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</si>
  <si>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</si>
  <si>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</si>
  <si>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</si>
  <si>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</si>
  <si>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</si>
  <si>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</si>
  <si>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</si>
  <si>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</si>
  <si>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</si>
  <si>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</si>
  <si>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</si>
  <si>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</si>
  <si>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</si>
  <si>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</si>
  <si>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</si>
  <si>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</si>
  <si>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</si>
  <si>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</si>
  <si>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</si>
  <si>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</si>
  <si>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</si>
  <si>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</si>
  <si>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</si>
  <si>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</si>
  <si>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</si>
  <si>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</si>
  <si>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</si>
  <si>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</si>
  <si>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</si>
  <si>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</si>
  <si>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</si>
  <si>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</si>
  <si>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</si>
  <si>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</si>
  <si>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</si>
  <si>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</si>
  <si>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</si>
  <si>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</si>
  <si>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</si>
  <si>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t>In Service with DB</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</si>
  <si>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</si>
  <si>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</si>
  <si>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</si>
  <si>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</si>
  <si>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</si>
  <si>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</si>
  <si>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</si>
  <si>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</si>
  <si>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</si>
  <si>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</si>
  <si>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</si>
  <si>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</si>
  <si>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</si>
  <si>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</si>
  <si>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</si>
  <si>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</si>
  <si>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</si>
  <si>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</si>
  <si>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</si>
  <si>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</si>
  <si>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</si>
  <si>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</si>
  <si>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</si>
  <si>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</si>
  <si>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</si>
  <si>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</si>
  <si>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</si>
  <si>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</si>
  <si>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</si>
  <si>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</si>
  <si>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</si>
  <si>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</si>
  <si>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</si>
  <si>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</si>
  <si>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</si>
  <si>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</si>
  <si>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</si>
  <si>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</si>
  <si>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</si>
  <si>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</si>
  <si>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</si>
  <si>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</si>
  <si>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</si>
  <si>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In Service with Captrain</t>
  </si>
  <si>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</si>
  <si>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</si>
  <si>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</si>
  <si>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</si>
  <si>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</si>
  <si>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</si>
  <si>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</si>
  <si>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</si>
  <si>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</si>
  <si>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</si>
  <si>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</si>
  <si>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</si>
  <si>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</si>
  <si>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D/B/F</t>
  </si>
  <si>
    <t>186 253</t>
  </si>
  <si>
    <t>186 254</t>
  </si>
  <si>
    <t>186 255</t>
  </si>
  <si>
    <t>L</t>
  </si>
  <si>
    <t>In Service in LINΞΛS Livery</t>
  </si>
  <si>
    <t>186 256</t>
  </si>
  <si>
    <t>D/A/CH/I/B/NL</t>
  </si>
  <si>
    <t>186 258</t>
  </si>
  <si>
    <t>In Service in modified LINΞΛS livery.</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</si>
  <si>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</si>
  <si>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</si>
  <si>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</si>
  <si>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</si>
  <si>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</si>
  <si>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</si>
  <si>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</si>
  <si>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</si>
  <si>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</si>
  <si>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</si>
  <si>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</si>
  <si>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</si>
  <si>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</si>
  <si>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</si>
  <si>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</si>
  <si>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</si>
  <si>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</si>
  <si>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</si>
  <si>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</si>
  <si>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</si>
  <si>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</si>
  <si>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</si>
  <si>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</si>
  <si>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</si>
  <si>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</si>
  <si>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</si>
  <si>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</si>
  <si>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</si>
  <si>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</si>
  <si>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</si>
  <si>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</si>
  <si>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</si>
  <si>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</si>
  <si>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</si>
  <si>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</si>
  <si>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</si>
  <si>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</si>
  <si>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</si>
  <si>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</si>
  <si>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</si>
  <si>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</si>
  <si>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</si>
  <si>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</si>
  <si>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</si>
  <si>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</si>
  <si>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</si>
  <si>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</si>
  <si>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</si>
  <si>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</si>
  <si>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</si>
  <si>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</si>
  <si>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</si>
  <si>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</si>
  <si>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</si>
  <si>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</si>
  <si>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</si>
  <si>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</si>
  <si>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</si>
  <si>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</si>
  <si>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</si>
  <si>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</si>
  <si>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</si>
  <si>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</si>
  <si>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</si>
  <si>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</si>
  <si>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</si>
  <si>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</si>
  <si>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</si>
  <si>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</si>
  <si>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</si>
  <si>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</si>
  <si>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</si>
  <si>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</si>
  <si>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</si>
  <si>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</si>
  <si>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</si>
  <si>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</si>
  <si>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</si>
  <si>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</si>
  <si>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</si>
  <si>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</si>
  <si>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</si>
  <si>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</si>
  <si>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</si>
  <si>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</si>
  <si>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</si>
  <si>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</si>
  <si>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</si>
  <si>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</si>
  <si>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</si>
  <si>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</si>
  <si>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</si>
  <si>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</si>
  <si>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</si>
  <si>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 - Locomotive now in TUC Rail Livery</t>
  </si>
  <si>
    <t>TVM Fitted - Has been stopped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</si>
  <si>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</si>
  <si>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</si>
  <si>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</si>
  <si>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</si>
  <si>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</si>
  <si>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</si>
  <si>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</si>
  <si>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</si>
  <si>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</si>
  <si>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</si>
  <si>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</si>
  <si>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</si>
  <si>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</si>
  <si>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</si>
  <si>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</si>
  <si>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</si>
  <si>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</si>
  <si>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</si>
  <si>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</si>
  <si>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</si>
  <si>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</si>
  <si>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</si>
  <si>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</si>
  <si>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</si>
  <si>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TUC Rail</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</si>
  <si>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</si>
  <si>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</si>
  <si>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</si>
  <si>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</si>
  <si>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</si>
  <si>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</si>
  <si>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</si>
  <si>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</si>
  <si>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</si>
  <si>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</si>
  <si>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</si>
  <si>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Salzinnes for Retro Fit ETCS</t>
  </si>
  <si>
    <t>In Service - KIROW Crane</t>
  </si>
  <si>
    <t>Melle</t>
  </si>
  <si>
    <t>In Service - NW District</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</si>
  <si>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</si>
  <si>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</si>
  <si>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</si>
  <si>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</si>
  <si>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</si>
  <si>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</si>
  <si>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</si>
  <si>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</si>
  <si>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</si>
  <si>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</si>
  <si>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</si>
  <si>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</si>
  <si>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</si>
  <si>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C75 Train</t>
  </si>
  <si>
    <t>In Service - NE District</t>
  </si>
  <si>
    <t>In Salzinnes for RI &amp; ETCS - Due out in September 2021</t>
  </si>
  <si>
    <t>In Service - SE District</t>
  </si>
  <si>
    <t>Preserved by PFT/TSP and in store at St. Ghislain Depot</t>
  </si>
  <si>
    <t>Infrabel Blue</t>
  </si>
  <si>
    <t>In Park on 01/12/18 - Inside At Ronet Infrabel Depot</t>
  </si>
  <si>
    <t xml:space="preserve">Original Green </t>
  </si>
  <si>
    <t>In Service - P93 Train - TUC Rail</t>
  </si>
  <si>
    <t>In Salzinnes for RI &amp; ETCS - Due out in November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</si>
  <si>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</si>
  <si>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</si>
  <si>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</si>
  <si>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</si>
  <si>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</si>
  <si>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</si>
  <si>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</si>
  <si>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</si>
  <si>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</si>
  <si>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</si>
  <si>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</si>
  <si>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</si>
  <si>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</si>
  <si>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</si>
  <si>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</si>
  <si>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</si>
  <si>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</si>
  <si>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</si>
  <si>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</si>
  <si>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</si>
  <si>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</si>
  <si>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</si>
  <si>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</si>
  <si>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</si>
  <si>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</si>
  <si>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</si>
  <si>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</si>
  <si>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</si>
  <si>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</si>
  <si>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</si>
  <si>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</si>
  <si>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</si>
  <si>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</si>
  <si>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</si>
  <si>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</si>
  <si>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</si>
  <si>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</si>
  <si>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</si>
  <si>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</si>
  <si>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</si>
  <si>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</si>
  <si>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</si>
  <si>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</si>
  <si>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</si>
  <si>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</si>
  <si>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</si>
  <si>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</si>
  <si>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</si>
  <si>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</si>
  <si>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</si>
  <si>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</si>
  <si>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</si>
  <si>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</si>
  <si>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</si>
  <si>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</si>
  <si>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</si>
  <si>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</si>
  <si>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</si>
  <si>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</si>
  <si>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</si>
  <si>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</si>
  <si>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</si>
  <si>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</si>
  <si>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</si>
  <si>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</si>
  <si>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</si>
  <si>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</si>
  <si>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</si>
  <si>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</si>
  <si>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</si>
  <si>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</si>
  <si>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</si>
  <si>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</si>
  <si>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</si>
  <si>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</si>
  <si>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</si>
  <si>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</si>
  <si>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</si>
  <si>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</si>
  <si>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</si>
  <si>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</si>
  <si>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</si>
  <si>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</si>
  <si>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</si>
  <si>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</si>
  <si>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</si>
  <si>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</si>
  <si>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</si>
  <si>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</si>
  <si>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</si>
  <si>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</si>
  <si>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</si>
  <si>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</si>
  <si>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</si>
  <si>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</si>
  <si>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</si>
  <si>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</si>
  <si>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</si>
  <si>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</si>
  <si>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</si>
  <si>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</si>
  <si>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04.07.21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</si>
  <si>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</si>
  <si>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</si>
  <si>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</si>
  <si>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</si>
  <si>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</si>
  <si>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</si>
  <si>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</si>
  <si>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</si>
  <si>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</si>
  <si>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</si>
  <si>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</si>
  <si>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</si>
  <si>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</si>
  <si>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</si>
  <si>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</si>
  <si>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</si>
  <si>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</si>
  <si>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Unrefurbished, active in RED (815 (July) and 835 (July)</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</si>
  <si>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</si>
  <si>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</si>
  <si>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</si>
  <si>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</si>
  <si>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</si>
  <si>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</si>
  <si>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</si>
  <si>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</si>
  <si>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</si>
  <si>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</si>
  <si>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</si>
  <si>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</si>
  <si>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</si>
  <si>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</si>
  <si>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</si>
  <si>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</si>
  <si>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</si>
  <si>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</si>
  <si>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</si>
  <si>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</si>
  <si>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</si>
  <si>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</si>
  <si>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</si>
  <si>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</si>
  <si>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</si>
  <si>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</si>
  <si>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</si>
  <si>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</si>
  <si>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</si>
  <si>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</si>
  <si>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</si>
  <si>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</si>
  <si>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</si>
  <si>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</si>
  <si>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</si>
  <si>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</si>
  <si>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</si>
  <si>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</si>
  <si>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</si>
  <si>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</si>
  <si>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</si>
  <si>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</si>
  <si>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</si>
  <si>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</si>
  <si>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</si>
  <si>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</si>
  <si>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</si>
  <si>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</si>
  <si>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</si>
  <si>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</si>
  <si>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</si>
  <si>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</si>
  <si>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</si>
  <si>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</si>
  <si>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</si>
  <si>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</si>
  <si>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</si>
  <si>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</si>
  <si>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</si>
  <si>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</si>
  <si>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</si>
  <si>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</si>
  <si>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</si>
  <si>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</si>
  <si>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</si>
  <si>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</si>
  <si>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</si>
  <si>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</si>
  <si>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</si>
  <si>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</si>
  <si>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</si>
  <si>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</si>
  <si>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</si>
  <si>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</si>
  <si>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</si>
  <si>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</si>
  <si>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</si>
  <si>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</si>
  <si>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</si>
  <si>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</si>
  <si>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</si>
  <si>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</si>
  <si>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</si>
  <si>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</si>
  <si>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</si>
  <si>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</si>
  <si>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</si>
  <si>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</si>
  <si>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</si>
  <si>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</si>
  <si>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</si>
  <si>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</si>
  <si>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</si>
  <si>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</si>
  <si>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</si>
  <si>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</si>
  <si>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</si>
  <si>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</si>
  <si>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</si>
  <si>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</si>
  <si>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</si>
  <si>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</si>
  <si>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</si>
  <si>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</si>
  <si>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</si>
  <si>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</si>
  <si>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</si>
  <si>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</si>
  <si>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</si>
  <si>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</si>
  <si>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</si>
  <si>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</si>
  <si>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</si>
  <si>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</si>
  <si>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</si>
  <si>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</si>
  <si>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</si>
  <si>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</si>
  <si>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</si>
  <si>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</si>
  <si>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</si>
  <si>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</si>
  <si>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</si>
  <si>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</si>
  <si>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</si>
  <si>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</si>
  <si>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</si>
  <si>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</si>
  <si>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</si>
  <si>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</si>
  <si>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</si>
  <si>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</si>
  <si>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23rd August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</si>
  <si>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</si>
  <si>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</si>
  <si>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</si>
  <si>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</si>
  <si>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</si>
  <si>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</si>
  <si>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</si>
  <si>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</si>
  <si>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</si>
  <si>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</si>
  <si>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</si>
  <si>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</si>
  <si>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</si>
  <si>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</si>
  <si>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</si>
  <si>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</si>
  <si>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</si>
  <si>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</si>
  <si>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</si>
  <si>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</si>
  <si>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</si>
  <si>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</si>
  <si>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</si>
  <si>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</si>
  <si>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</si>
  <si>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</si>
  <si>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</si>
  <si>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</si>
  <si>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</si>
  <si>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</si>
  <si>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</si>
  <si>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</si>
  <si>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</si>
  <si>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</si>
  <si>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</si>
  <si>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</si>
  <si>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</si>
  <si>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</si>
  <si>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</si>
  <si>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</si>
  <si>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</si>
  <si>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</si>
  <si>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</si>
  <si>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</si>
  <si>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</si>
  <si>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</si>
  <si>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</si>
  <si>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</si>
  <si>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</si>
  <si>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</si>
  <si>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</si>
  <si>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</si>
  <si>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</si>
  <si>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</si>
  <si>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</si>
  <si>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</si>
  <si>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</si>
  <si>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</si>
  <si>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</si>
  <si>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</si>
  <si>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</si>
  <si>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</si>
  <si>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</si>
  <si>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</si>
  <si>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</si>
  <si>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</si>
  <si>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</si>
  <si>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</si>
  <si>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</si>
  <si>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</si>
  <si>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</si>
  <si>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</si>
  <si>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</si>
  <si>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</si>
  <si>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</si>
  <si>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</si>
  <si>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</si>
  <si>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</si>
  <si>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</si>
  <si>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</si>
  <si>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</si>
  <si>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</si>
  <si>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</si>
  <si>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</si>
  <si>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</si>
  <si>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</si>
  <si>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</si>
  <si>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</si>
  <si>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</si>
  <si>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</si>
  <si>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</si>
  <si>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</si>
  <si>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</si>
  <si>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</si>
  <si>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</si>
  <si>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</si>
  <si>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</si>
  <si>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</si>
  <si>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</si>
  <si>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</si>
  <si>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</si>
  <si>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</si>
  <si>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</si>
  <si>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</si>
  <si>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</si>
  <si>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</si>
  <si>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</si>
  <si>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</si>
  <si>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</si>
  <si>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</si>
  <si>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</si>
  <si>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</si>
  <si>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</si>
  <si>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</si>
  <si>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</si>
  <si>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</si>
  <si>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</si>
  <si>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</si>
  <si>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</si>
  <si>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</si>
  <si>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</si>
  <si>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</si>
  <si>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</si>
  <si>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</si>
  <si>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</si>
  <si>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</si>
  <si>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</si>
  <si>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</si>
  <si>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</si>
  <si>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</si>
  <si>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</si>
  <si>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</si>
  <si>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</si>
  <si>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</si>
  <si>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</si>
  <si>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</si>
  <si>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</si>
  <si>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</si>
  <si>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</si>
  <si>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</si>
  <si>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</si>
  <si>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</si>
  <si>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</si>
  <si>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</si>
  <si>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</si>
  <si>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</si>
  <si>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</si>
  <si>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</si>
  <si>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</si>
  <si>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</si>
  <si>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</si>
  <si>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</si>
  <si>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</si>
  <si>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</si>
  <si>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</si>
  <si>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</si>
  <si>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</si>
  <si>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</si>
  <si>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</si>
  <si>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</si>
  <si>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</si>
  <si>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</si>
  <si>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</si>
  <si>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</si>
  <si>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</si>
  <si>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</si>
  <si>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</si>
  <si>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</si>
  <si>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</si>
  <si>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</si>
  <si>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</si>
  <si>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</si>
  <si>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</si>
  <si>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</si>
  <si>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</si>
  <si>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</si>
  <si>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</si>
  <si>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</si>
  <si>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</si>
  <si>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</si>
  <si>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</si>
  <si>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</si>
  <si>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</si>
  <si>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</si>
  <si>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</si>
  <si>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</si>
  <si>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</si>
  <si>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</si>
  <si>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</si>
  <si>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</si>
  <si>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</si>
  <si>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</si>
  <si>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</si>
  <si>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</si>
  <si>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</si>
  <si>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</si>
  <si>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</si>
  <si>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</si>
  <si>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</si>
  <si>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</si>
  <si>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</si>
  <si>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</si>
  <si>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</si>
  <si>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</si>
  <si>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</si>
  <si>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</si>
  <si>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</si>
  <si>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</si>
  <si>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</si>
  <si>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</si>
  <si>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</si>
  <si>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</si>
  <si>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</si>
  <si>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</si>
  <si>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</si>
  <si>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</si>
  <si>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</si>
  <si>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</si>
  <si>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</si>
  <si>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</si>
  <si>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</si>
  <si>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</si>
  <si>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</si>
  <si>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</si>
  <si>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</si>
  <si>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</si>
  <si>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</si>
  <si>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</si>
  <si>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</si>
  <si>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</si>
  <si>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</si>
  <si>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</si>
  <si>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</si>
  <si>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</si>
  <si>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</si>
  <si>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</si>
  <si>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</si>
  <si>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</si>
  <si>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</si>
  <si>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</si>
  <si>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</si>
  <si>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</si>
  <si>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</si>
  <si>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</si>
  <si>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</si>
  <si>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</si>
  <si>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</si>
  <si>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</si>
  <si>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</si>
  <si>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</si>
  <si>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</si>
  <si>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</si>
  <si>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</si>
  <si>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</si>
  <si>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</si>
  <si>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</si>
  <si>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</si>
  <si>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</si>
  <si>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</si>
  <si>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</si>
  <si>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</si>
  <si>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</si>
  <si>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</si>
  <si>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</si>
  <si>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</si>
  <si>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</si>
  <si>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</si>
  <si>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</si>
  <si>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</si>
  <si>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</si>
  <si>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</si>
  <si>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</si>
  <si>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</si>
  <si>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</si>
  <si>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</si>
  <si>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</si>
  <si>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At Brugge for R2 Revision</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</si>
  <si>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</si>
  <si>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</si>
  <si>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</si>
  <si>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</si>
  <si>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</si>
  <si>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</si>
  <si>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</si>
  <si>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</si>
  <si>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</si>
  <si>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</si>
  <si>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</si>
  <si>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</si>
  <si>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</si>
  <si>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</si>
  <si>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</si>
  <si>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</si>
  <si>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</si>
  <si>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</si>
  <si>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</si>
  <si>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</si>
  <si>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</si>
  <si>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</si>
  <si>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</si>
  <si>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</si>
  <si>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</si>
  <si>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</si>
  <si>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</si>
  <si>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</si>
  <si>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</si>
  <si>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</si>
  <si>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</si>
  <si>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</si>
  <si>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</si>
  <si>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</si>
  <si>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</si>
  <si>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</si>
  <si>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</si>
  <si>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</si>
  <si>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</si>
  <si>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</si>
  <si>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</si>
  <si>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</si>
  <si>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</si>
  <si>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</si>
  <si>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</si>
  <si>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</si>
  <si>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</si>
  <si>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</si>
  <si>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</si>
  <si>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</si>
  <si>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</si>
  <si>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</si>
  <si>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</si>
  <si>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</si>
  <si>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</si>
  <si>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</si>
  <si>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</si>
  <si>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</si>
  <si>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</si>
  <si>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</si>
  <si>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</si>
  <si>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</si>
  <si>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</si>
  <si>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</si>
  <si>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</si>
  <si>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</si>
  <si>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186 038</t>
  </si>
  <si>
    <t>186 238</t>
  </si>
  <si>
    <t>186 039</t>
  </si>
  <si>
    <t>At Maastricht for R1 Revision</t>
  </si>
  <si>
    <t>186 239</t>
  </si>
  <si>
    <t>186 040</t>
  </si>
  <si>
    <t>186 240</t>
  </si>
  <si>
    <t>On hire to DB Cargo Belgium</t>
  </si>
  <si>
    <t>193 759</t>
  </si>
  <si>
    <t>NS Yellow</t>
  </si>
  <si>
    <t>193 766</t>
  </si>
  <si>
    <t>All</t>
  </si>
  <si>
    <t>Owned by European Locomotive Leasing</t>
  </si>
  <si>
    <t>NSR MULTIPLE UNITS AS AT 12.09.21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</si>
  <si>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</si>
  <si>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</si>
  <si>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</si>
  <si>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</si>
  <si>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</si>
  <si>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</si>
  <si>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</si>
  <si>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</si>
  <si>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</si>
  <si>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</si>
  <si>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</si>
  <si>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</si>
  <si>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</si>
  <si>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</si>
  <si>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</si>
  <si>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</si>
  <si>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</si>
  <si>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</si>
  <si>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</si>
  <si>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</si>
  <si>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</si>
  <si>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</si>
  <si>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</si>
  <si>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</si>
  <si>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</si>
  <si>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</si>
  <si>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</si>
  <si>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</si>
  <si>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</si>
  <si>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</si>
  <si>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</si>
  <si>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</si>
  <si>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</si>
  <si>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</si>
  <si>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</si>
  <si>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</si>
  <si>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</si>
  <si>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</si>
  <si>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</si>
  <si>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</si>
  <si>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</si>
  <si>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</si>
  <si>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</si>
  <si>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</si>
  <si>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</si>
  <si>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Refurbished</t>
  </si>
  <si>
    <t>Poor Condition at Houdrakpolder</t>
  </si>
  <si>
    <t>Internal Explosion at Houdrakpolder</t>
  </si>
  <si>
    <t>Sold to Happy Train Fleet Services BV</t>
  </si>
  <si>
    <t>ICRm Sets - Updated to 1st August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</si>
  <si>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</si>
  <si>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</si>
  <si>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</si>
  <si>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</si>
  <si>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</si>
  <si>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</si>
  <si>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</si>
  <si>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</si>
  <si>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</si>
  <si>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</si>
  <si>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</si>
  <si>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</si>
  <si>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</si>
  <si>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</si>
  <si>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</si>
  <si>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</si>
  <si>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</si>
  <si>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</si>
  <si>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</si>
  <si>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</si>
  <si>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</si>
  <si>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</si>
  <si>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</si>
  <si>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</si>
  <si>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</si>
  <si>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</si>
  <si>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</si>
  <si>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</si>
  <si>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</si>
  <si>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</si>
  <si>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</si>
  <si>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</si>
  <si>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</si>
  <si>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</si>
  <si>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</si>
  <si>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</si>
  <si>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</si>
  <si>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</si>
  <si>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</si>
  <si>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</si>
  <si>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</si>
  <si>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</si>
  <si>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</si>
  <si>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</si>
  <si>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</si>
  <si>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</si>
  <si>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</si>
  <si>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</si>
  <si>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</si>
  <si>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</si>
  <si>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</si>
  <si>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</si>
  <si>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</si>
  <si>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</si>
  <si>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</si>
  <si>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</si>
  <si>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</si>
  <si>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</si>
  <si>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</si>
  <si>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</si>
  <si>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</si>
  <si>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</si>
  <si>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</si>
  <si>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</si>
  <si>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</si>
  <si>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</si>
  <si>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</si>
  <si>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</si>
  <si>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</si>
  <si>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</si>
  <si>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</si>
  <si>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</si>
  <si>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</si>
  <si>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</si>
  <si>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</si>
  <si>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</si>
  <si>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</si>
  <si>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</si>
  <si>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</si>
  <si>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</si>
  <si>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</si>
  <si>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</si>
  <si>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</si>
  <si>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</si>
  <si>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</si>
  <si>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</si>
  <si>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</si>
  <si>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</si>
  <si>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</si>
  <si>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</si>
  <si>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</si>
  <si>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</si>
  <si>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</si>
  <si>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</si>
  <si>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</si>
  <si>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</si>
  <si>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</si>
  <si>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</si>
  <si>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</si>
  <si>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</si>
  <si>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</si>
  <si>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</si>
  <si>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</si>
  <si>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</si>
  <si>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</si>
  <si>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</si>
  <si>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</si>
  <si>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</si>
  <si>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</si>
  <si>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</si>
  <si>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</si>
  <si>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</si>
  <si>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</si>
  <si>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</si>
  <si>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</si>
  <si>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</si>
  <si>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</si>
  <si>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</si>
  <si>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</si>
  <si>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</si>
  <si>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</si>
  <si>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</si>
  <si>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</si>
  <si>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</si>
  <si>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</si>
  <si>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</si>
  <si>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</si>
  <si>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</si>
  <si>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</si>
  <si>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</si>
  <si>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</si>
  <si>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</si>
  <si>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</si>
  <si>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</si>
  <si>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</si>
  <si>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</si>
  <si>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</si>
  <si>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</si>
  <si>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</si>
  <si>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</si>
  <si>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</si>
  <si>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</si>
  <si>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</si>
  <si>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</si>
  <si>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</si>
  <si>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</si>
  <si>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</si>
  <si>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</si>
  <si>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</si>
  <si>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</si>
  <si>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</si>
  <si>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</si>
  <si>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</si>
  <si>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</si>
  <si>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</si>
  <si>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</si>
  <si>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</si>
  <si>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</si>
  <si>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</si>
  <si>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</si>
  <si>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</si>
  <si>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</si>
  <si>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</si>
  <si>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</si>
  <si>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</si>
  <si>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</si>
  <si>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</si>
  <si>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</si>
  <si>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</si>
  <si>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</si>
  <si>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</si>
  <si>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</si>
  <si>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</si>
  <si>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</si>
  <si>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</si>
  <si>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</si>
  <si>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</si>
  <si>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</si>
  <si>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</si>
  <si>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</si>
  <si>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</si>
  <si>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</si>
  <si>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</si>
  <si>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</si>
  <si>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</si>
  <si>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</si>
  <si>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</si>
  <si>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</si>
  <si>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</si>
  <si>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</si>
  <si>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</si>
  <si>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</si>
  <si>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</si>
  <si>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</si>
  <si>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</si>
  <si>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</si>
  <si>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</si>
  <si>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</si>
  <si>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</si>
  <si>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</si>
  <si>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</si>
  <si>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</si>
  <si>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</si>
  <si>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</si>
  <si>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</si>
  <si>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</si>
  <si>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</si>
  <si>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</si>
  <si>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</si>
  <si>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</si>
  <si>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</si>
  <si>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</si>
  <si>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</si>
  <si>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</si>
  <si>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</si>
  <si>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</si>
  <si>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</si>
  <si>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</si>
  <si>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</si>
  <si>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</si>
  <si>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</si>
  <si>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</si>
  <si>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</si>
  <si>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</si>
  <si>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</si>
  <si>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</si>
  <si>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</si>
  <si>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</si>
  <si>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</si>
  <si>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</si>
  <si>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</si>
  <si>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</si>
  <si>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</si>
  <si>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</si>
  <si>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</si>
  <si>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</si>
  <si>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</si>
  <si>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</si>
  <si>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</si>
  <si>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</si>
  <si>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</si>
  <si>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</si>
  <si>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</si>
  <si>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</si>
  <si>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</si>
  <si>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</si>
  <si>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</si>
  <si>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</si>
  <si>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</si>
  <si>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</si>
  <si>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</si>
  <si>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</si>
  <si>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</si>
  <si>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</si>
  <si>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</si>
  <si>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</si>
  <si>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</si>
  <si>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</si>
  <si>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</si>
  <si>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</si>
  <si>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</si>
  <si>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</si>
  <si>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</si>
  <si>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</si>
  <si>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</si>
  <si>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</si>
  <si>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</si>
  <si>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</si>
  <si>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</si>
  <si>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</si>
  <si>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</si>
  <si>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</si>
  <si>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</si>
  <si>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</si>
  <si>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</si>
  <si>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</si>
  <si>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</si>
  <si>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</si>
  <si>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</si>
  <si>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</si>
  <si>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</si>
  <si>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</si>
  <si>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</si>
  <si>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</si>
  <si>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</si>
  <si>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</si>
  <si>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</si>
  <si>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</si>
  <si>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</si>
  <si>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</si>
  <si>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</si>
  <si>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</si>
  <si>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</si>
  <si>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</si>
  <si>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</si>
  <si>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</si>
  <si>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</si>
  <si>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</si>
  <si>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</si>
  <si>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</si>
  <si>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</si>
  <si>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</si>
  <si>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</si>
  <si>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</si>
  <si>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</si>
  <si>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</si>
  <si>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</si>
  <si>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</si>
  <si>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</si>
  <si>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</si>
  <si>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</si>
  <si>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</si>
  <si>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</si>
  <si>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</si>
  <si>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</si>
  <si>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</si>
  <si>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</si>
  <si>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</si>
  <si>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</si>
  <si>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</si>
  <si>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</si>
  <si>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</si>
  <si>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</si>
  <si>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</si>
  <si>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</si>
  <si>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</si>
  <si>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</si>
  <si>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</si>
  <si>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</si>
  <si>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</si>
  <si>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</si>
  <si>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</si>
  <si>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</si>
  <si>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</si>
  <si>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</si>
  <si>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</si>
  <si>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</si>
  <si>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</si>
  <si>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</si>
  <si>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</si>
  <si>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</si>
  <si>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</si>
  <si>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</si>
  <si>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</si>
  <si>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</si>
  <si>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</si>
  <si>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</si>
  <si>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</si>
  <si>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</si>
  <si>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</si>
  <si>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</si>
  <si>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</si>
  <si>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</si>
  <si>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</si>
  <si>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</si>
  <si>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</si>
  <si>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</si>
  <si>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</si>
  <si>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</si>
  <si>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</si>
  <si>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</si>
  <si>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</si>
  <si>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</si>
  <si>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</si>
  <si>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</si>
  <si>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</si>
  <si>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</si>
  <si>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</si>
  <si>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</si>
  <si>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</si>
  <si>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</si>
  <si>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</si>
  <si>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</si>
  <si>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</si>
  <si>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</si>
  <si>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</si>
  <si>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</si>
  <si>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</si>
  <si>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</si>
  <si>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</si>
  <si>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</si>
  <si>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</si>
  <si>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</si>
  <si>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</si>
  <si>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</si>
  <si>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</si>
  <si>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</si>
  <si>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</si>
  <si>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</si>
  <si>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</si>
  <si>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</si>
  <si>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</si>
  <si>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</si>
  <si>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</si>
  <si>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01.08.21</t>
  </si>
</sst>
</file>

<file path=xl/styles.xml><?xml version="1.0" encoding="utf-8"?>
<styleSheet xmlns="http://schemas.openxmlformats.org/spreadsheetml/2006/main">
  <numFmts count="11">
    <numFmt numFmtId="176" formatCode="0.0000%"/>
    <numFmt numFmtId="177" formatCode="dd\-mmm"/>
    <numFmt numFmtId="178" formatCode="mmm\-yy"/>
    <numFmt numFmtId="44" formatCode="_-&quot;£&quot;* #,##0.00_-;\-&quot;£&quot;* #,##0.00_-;_-&quot;£&quot;* &quot;-&quot;??_-;_-@_-"/>
    <numFmt numFmtId="179" formatCode="0.0"/>
    <numFmt numFmtId="180" formatCode="d\-mmm\-yy"/>
    <numFmt numFmtId="41" formatCode="_-* #,##0_-;\-* #,##0_-;_-* &quot;-&quot;_-;_-@_-"/>
    <numFmt numFmtId="42" formatCode="_-&quot;£&quot;* #,##0_-;\-&quot;£&quot;* #,##0_-;_-&quot;£&quot;* &quot;-&quot;_-;_-@_-"/>
    <numFmt numFmtId="181" formatCode="dd/mm/yy;@"/>
    <numFmt numFmtId="43" formatCode="_-* #,##0.00_-;\-* #,##0.00_-;_-* &quot;-&quot;??_-;_-@_-"/>
    <numFmt numFmtId="182" formatCode="0_ "/>
  </numFmts>
  <fonts count="95">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sz val="11"/>
      <color theme="0"/>
      <name val="Calibri"/>
      <charset val="0"/>
      <scheme val="minor"/>
    </font>
    <font>
      <b/>
      <sz val="11"/>
      <color rgb="FFFFFFFF"/>
      <name val="Calibri"/>
      <charset val="0"/>
      <scheme val="minor"/>
    </font>
    <font>
      <b/>
      <sz val="13"/>
      <color theme="3"/>
      <name val="Calibri"/>
      <charset val="134"/>
      <scheme val="minor"/>
    </font>
    <font>
      <b/>
      <sz val="11"/>
      <color theme="1"/>
      <name val="Calibri"/>
      <charset val="0"/>
      <scheme val="minor"/>
    </font>
    <font>
      <sz val="11"/>
      <color rgb="FFFF0000"/>
      <name val="Calibri"/>
      <charset val="0"/>
      <scheme val="minor"/>
    </font>
    <font>
      <sz val="10"/>
      <name val="Arial"/>
      <charset val="0"/>
    </font>
    <font>
      <b/>
      <sz val="18"/>
      <color theme="3"/>
      <name val="Calibri"/>
      <charset val="134"/>
      <scheme val="minor"/>
    </font>
    <font>
      <sz val="11"/>
      <color theme="1"/>
      <name val="Calibri"/>
      <charset val="0"/>
      <scheme val="minor"/>
    </font>
    <font>
      <b/>
      <sz val="15"/>
      <color theme="3"/>
      <name val="Calibri"/>
      <charset val="134"/>
      <scheme val="minor"/>
    </font>
    <font>
      <sz val="11"/>
      <color rgb="FF006100"/>
      <name val="Calibri"/>
      <charset val="0"/>
      <scheme val="minor"/>
    </font>
    <font>
      <u/>
      <sz val="10"/>
      <color rgb="FF0000FF"/>
      <name val="Arial"/>
      <charset val="134"/>
    </font>
    <font>
      <u/>
      <sz val="11"/>
      <color rgb="FF800080"/>
      <name val="Calibri"/>
      <charset val="0"/>
      <scheme val="minor"/>
    </font>
    <font>
      <sz val="11"/>
      <color rgb="FFFF0000"/>
      <name val="Calibri"/>
      <charset val="134"/>
    </font>
    <font>
      <sz val="11"/>
      <color rgb="FF9C0006"/>
      <name val="Calibri"/>
      <charset val="0"/>
      <scheme val="minor"/>
    </font>
    <font>
      <sz val="11"/>
      <color rgb="FF9C6500"/>
      <name val="Calibri"/>
      <charset val="0"/>
      <scheme val="minor"/>
    </font>
    <font>
      <sz val="11"/>
      <color indexed="8"/>
      <name val="Calibri"/>
      <charset val="0"/>
    </font>
    <font>
      <b/>
      <sz val="11"/>
      <color theme="3"/>
      <name val="Calibri"/>
      <charset val="134"/>
      <scheme val="minor"/>
    </font>
    <font>
      <b/>
      <sz val="11"/>
      <color rgb="FFFA7D00"/>
      <name val="Calibri"/>
      <charset val="0"/>
      <scheme val="minor"/>
    </font>
    <font>
      <sz val="11"/>
      <color rgb="FF3F3F76"/>
      <name val="Calibri"/>
      <charset val="0"/>
      <scheme val="minor"/>
    </font>
    <font>
      <sz val="11"/>
      <color rgb="FFFA7D00"/>
      <name val="Calibri"/>
      <charset val="0"/>
      <scheme val="minor"/>
    </font>
    <font>
      <b/>
      <sz val="11"/>
      <color rgb="FF3F3F3F"/>
      <name val="Calibri"/>
      <charset val="0"/>
      <scheme val="minor"/>
    </font>
    <font>
      <b/>
      <sz val="10"/>
      <name val="Calibri"/>
      <charset val="134"/>
      <scheme val="minor"/>
    </font>
    <font>
      <sz val="10"/>
      <name val="DejaVu Sans"/>
      <charset val="0"/>
    </font>
    <font>
      <sz val="12"/>
      <name val="DejaVu Sans"/>
      <charset val="134"/>
    </font>
    <font>
      <sz val="9"/>
      <name val="Calibri"/>
      <charset val="0"/>
      <scheme val="minor"/>
    </font>
    <font>
      <sz val="10"/>
      <name val="Calibri"/>
      <charset val="0"/>
      <scheme val="minor"/>
    </font>
    <font>
      <sz val="9"/>
      <name val="Times New Roman"/>
      <charset val="0"/>
    </font>
    <font>
      <sz val="12"/>
      <name val="DejaVu Sans"/>
      <charset val="0"/>
    </font>
    <font>
      <sz val="9"/>
      <name val="Times New Roman"/>
      <charset val="134"/>
    </font>
    <font>
      <sz val="8"/>
      <color rgb="FF000000"/>
      <name val="Tahoma"/>
      <charset val="134"/>
    </font>
  </fonts>
  <fills count="75">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rgb="FFFF9900"/>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8"/>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0" fillId="0" borderId="0"/>
    <xf numFmtId="0" fontId="80" fillId="0" borderId="0"/>
    <xf numFmtId="0" fontId="80" fillId="0" borderId="0"/>
    <xf numFmtId="0" fontId="65" fillId="61" borderId="0" applyNumberFormat="0" applyBorder="0" applyAlignment="0" applyProtection="0">
      <alignment vertical="center"/>
    </xf>
    <xf numFmtId="0" fontId="72" fillId="3" borderId="0" applyNumberFormat="0" applyBorder="0" applyAlignment="0" applyProtection="0">
      <alignment vertical="center"/>
    </xf>
    <xf numFmtId="0" fontId="65" fillId="63" borderId="0" applyNumberFormat="0" applyBorder="0" applyAlignment="0" applyProtection="0">
      <alignment vertical="center"/>
    </xf>
    <xf numFmtId="0" fontId="65" fillId="72" borderId="0" applyNumberFormat="0" applyBorder="0" applyAlignment="0" applyProtection="0">
      <alignment vertical="center"/>
    </xf>
    <xf numFmtId="0" fontId="72" fillId="70" borderId="0" applyNumberFormat="0" applyBorder="0" applyAlignment="0" applyProtection="0">
      <alignment vertical="center"/>
    </xf>
    <xf numFmtId="0" fontId="72" fillId="68" borderId="0" applyNumberFormat="0" applyBorder="0" applyAlignment="0" applyProtection="0">
      <alignment vertical="center"/>
    </xf>
    <xf numFmtId="0" fontId="65" fillId="73" borderId="0" applyNumberFormat="0" applyBorder="0" applyAlignment="0" applyProtection="0">
      <alignment vertical="center"/>
    </xf>
    <xf numFmtId="0" fontId="65" fillId="66" borderId="0" applyNumberFormat="0" applyBorder="0" applyAlignment="0" applyProtection="0">
      <alignment vertical="center"/>
    </xf>
    <xf numFmtId="0" fontId="72" fillId="52" borderId="0" applyNumberFormat="0" applyBorder="0" applyAlignment="0" applyProtection="0">
      <alignment vertical="center"/>
    </xf>
    <xf numFmtId="0" fontId="65" fillId="2" borderId="0" applyNumberFormat="0" applyBorder="0" applyAlignment="0" applyProtection="0">
      <alignment vertical="center"/>
    </xf>
    <xf numFmtId="0" fontId="84" fillId="0" borderId="107" applyNumberFormat="0" applyFill="0" applyAlignment="0" applyProtection="0">
      <alignment vertical="center"/>
    </xf>
    <xf numFmtId="0" fontId="72" fillId="51" borderId="0" applyNumberFormat="0" applyBorder="0" applyAlignment="0" applyProtection="0">
      <alignment vertical="center"/>
    </xf>
    <xf numFmtId="0" fontId="65" fillId="69" borderId="0" applyNumberFormat="0" applyBorder="0" applyAlignment="0" applyProtection="0">
      <alignment vertical="center"/>
    </xf>
    <xf numFmtId="0" fontId="65" fillId="62" borderId="0" applyNumberFormat="0" applyBorder="0" applyAlignment="0" applyProtection="0">
      <alignment vertical="center"/>
    </xf>
    <xf numFmtId="0" fontId="72" fillId="7" borderId="0" applyNumberFormat="0" applyBorder="0" applyAlignment="0" applyProtection="0">
      <alignment vertical="center"/>
    </xf>
    <xf numFmtId="0" fontId="72" fillId="74" borderId="0" applyNumberFormat="0" applyBorder="0" applyAlignment="0" applyProtection="0">
      <alignment vertical="center"/>
    </xf>
    <xf numFmtId="0" fontId="65" fillId="71" borderId="0" applyNumberFormat="0" applyBorder="0" applyAlignment="0" applyProtection="0">
      <alignment vertical="center"/>
    </xf>
    <xf numFmtId="0" fontId="72" fillId="64" borderId="0" applyNumberFormat="0" applyBorder="0" applyAlignment="0" applyProtection="0">
      <alignment vertical="center"/>
    </xf>
    <xf numFmtId="0" fontId="72" fillId="5" borderId="0" applyNumberFormat="0" applyBorder="0" applyAlignment="0" applyProtection="0">
      <alignment vertical="center"/>
    </xf>
    <xf numFmtId="0" fontId="65" fillId="56" borderId="0" applyNumberFormat="0" applyBorder="0" applyAlignment="0" applyProtection="0">
      <alignment vertical="center"/>
    </xf>
    <xf numFmtId="0" fontId="79" fillId="60" borderId="0" applyNumberFormat="0" applyBorder="0" applyAlignment="0" applyProtection="0">
      <alignment vertical="center"/>
    </xf>
    <xf numFmtId="0" fontId="65" fillId="59" borderId="0" applyNumberFormat="0" applyBorder="0" applyAlignment="0" applyProtection="0">
      <alignment vertical="center"/>
    </xf>
    <xf numFmtId="0" fontId="78" fillId="57" borderId="0" applyNumberFormat="0" applyBorder="0" applyAlignment="0" applyProtection="0">
      <alignment vertical="center"/>
    </xf>
    <xf numFmtId="0" fontId="72" fillId="55" borderId="0" applyNumberFormat="0" applyBorder="0" applyAlignment="0" applyProtection="0">
      <alignment vertical="center"/>
    </xf>
    <xf numFmtId="0" fontId="68" fillId="0" borderId="103" applyNumberFormat="0" applyFill="0" applyAlignment="0" applyProtection="0">
      <alignment vertical="center"/>
    </xf>
    <xf numFmtId="0" fontId="85" fillId="65" borderId="108" applyNumberFormat="0" applyAlignment="0" applyProtection="0">
      <alignment vertical="center"/>
    </xf>
    <xf numFmtId="44" fontId="0" fillId="0" borderId="0" applyBorder="0" applyAlignment="0" applyProtection="0"/>
    <xf numFmtId="0" fontId="72" fillId="54" borderId="0" applyNumberFormat="0" applyBorder="0" applyAlignment="0" applyProtection="0">
      <alignment vertical="center"/>
    </xf>
    <xf numFmtId="0" fontId="1" fillId="58" borderId="104" applyNumberFormat="0" applyFont="0" applyAlignment="0" applyProtection="0">
      <alignment vertical="center"/>
    </xf>
    <xf numFmtId="0" fontId="83" fillId="67" borderId="106" applyNumberFormat="0" applyAlignment="0" applyProtection="0">
      <alignment vertical="center"/>
    </xf>
    <xf numFmtId="0" fontId="81" fillId="0" borderId="0" applyNumberFormat="0" applyFill="0" applyBorder="0" applyAlignment="0" applyProtection="0">
      <alignment vertical="center"/>
    </xf>
    <xf numFmtId="0" fontId="82" fillId="65" borderId="106" applyNumberFormat="0" applyAlignment="0" applyProtection="0">
      <alignment vertical="center"/>
    </xf>
    <xf numFmtId="0" fontId="74" fillId="53" borderId="0" applyNumberFormat="0" applyBorder="0" applyAlignment="0" applyProtection="0">
      <alignment vertical="center"/>
    </xf>
    <xf numFmtId="0" fontId="81" fillId="0" borderId="105" applyNumberFormat="0" applyFill="0" applyAlignment="0" applyProtection="0">
      <alignment vertical="center"/>
    </xf>
    <xf numFmtId="0" fontId="77" fillId="0" borderId="0" applyBorder="0" applyAlignment="0" applyProtection="0"/>
    <xf numFmtId="0" fontId="73" fillId="0" borderId="102" applyNumberFormat="0" applyFill="0" applyAlignment="0" applyProtection="0">
      <alignment vertical="center"/>
    </xf>
    <xf numFmtId="0" fontId="70" fillId="0" borderId="0"/>
    <xf numFmtId="41" fontId="0" fillId="0" borderId="0" applyBorder="0" applyAlignment="0" applyProtection="0"/>
    <xf numFmtId="0" fontId="72" fillId="50" borderId="0" applyNumberFormat="0" applyBorder="0" applyAlignment="0" applyProtection="0">
      <alignment vertical="center"/>
    </xf>
    <xf numFmtId="0" fontId="71" fillId="0" borderId="0" applyNumberFormat="0" applyFill="0" applyBorder="0" applyAlignment="0" applyProtection="0">
      <alignment vertical="center"/>
    </xf>
    <xf numFmtId="42" fontId="0" fillId="0" borderId="0" applyBorder="0" applyAlignment="0" applyProtection="0"/>
    <xf numFmtId="0" fontId="69"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67" fillId="0" borderId="102" applyNumberFormat="0" applyFill="0" applyAlignment="0" applyProtection="0">
      <alignment vertical="center"/>
    </xf>
    <xf numFmtId="43" fontId="0" fillId="0" borderId="0" applyBorder="0" applyAlignment="0" applyProtection="0"/>
    <xf numFmtId="0" fontId="66" fillId="49" borderId="101" applyNumberFormat="0" applyAlignment="0" applyProtection="0">
      <alignment vertical="center"/>
    </xf>
    <xf numFmtId="0" fontId="70" fillId="0" borderId="0"/>
    <xf numFmtId="0" fontId="65" fillId="48" borderId="0" applyNumberFormat="0" applyBorder="0" applyAlignment="0" applyProtection="0">
      <alignment vertical="center"/>
    </xf>
    <xf numFmtId="9" fontId="0" fillId="0" borderId="0" applyBorder="0" applyAlignment="0" applyProtection="0"/>
    <xf numFmtId="0" fontId="75" fillId="0" borderId="0" applyBorder="0" applyAlignment="0" applyProtection="0"/>
  </cellStyleXfs>
  <cellXfs count="894">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78"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9" xfId="0" applyFont="1" applyFill="1" applyBorder="1" applyAlignment="1">
      <alignment horizontal="center"/>
    </xf>
    <xf numFmtId="0" fontId="3" fillId="0" borderId="10" xfId="0" applyFont="1" applyFill="1" applyBorder="1" applyAlignment="1">
      <alignment horizontal="left"/>
    </xf>
    <xf numFmtId="0" fontId="4" fillId="0" borderId="11" xfId="0" applyFont="1" applyFill="1" applyBorder="1" applyAlignment="1"/>
    <xf numFmtId="0" fontId="4" fillId="0" borderId="12" xfId="0" applyFont="1" applyFill="1" applyBorder="1" applyAlignment="1"/>
    <xf numFmtId="0" fontId="5" fillId="0" borderId="12" xfId="0" applyFont="1" applyFill="1" applyBorder="1" applyAlignment="1">
      <alignment horizontal="center"/>
    </xf>
    <xf numFmtId="0" fontId="4" fillId="0" borderId="12" xfId="0" applyFont="1" applyFill="1" applyBorder="1" applyAlignment="1">
      <alignment horizontal="center"/>
    </xf>
    <xf numFmtId="58" fontId="5" fillId="0" borderId="12" xfId="0" applyNumberFormat="1" applyFont="1" applyFill="1" applyBorder="1" applyAlignment="1">
      <alignment horizontal="center"/>
    </xf>
    <xf numFmtId="0" fontId="6" fillId="0" borderId="13" xfId="0" applyFont="1" applyFill="1" applyBorder="1" applyAlignment="1">
      <alignment horizontal="left"/>
    </xf>
    <xf numFmtId="58" fontId="5" fillId="4" borderId="12" xfId="0" applyNumberFormat="1" applyFont="1" applyFill="1" applyBorder="1" applyAlignment="1">
      <alignment horizontal="center"/>
    </xf>
    <xf numFmtId="0" fontId="5" fillId="0" borderId="13" xfId="0" applyFont="1" applyFill="1" applyBorder="1" applyAlignment="1"/>
    <xf numFmtId="0" fontId="6" fillId="0" borderId="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4" xfId="0" applyFont="1" applyFill="1" applyBorder="1" applyAlignment="1"/>
    <xf numFmtId="0" fontId="4" fillId="0" borderId="15" xfId="0" applyFont="1" applyFill="1" applyBorder="1" applyAlignment="1"/>
    <xf numFmtId="0" fontId="3" fillId="0" borderId="15"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178"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4" xfId="0" applyFont="1" applyFill="1" applyBorder="1" applyAlignment="1">
      <alignment horizontal="center"/>
    </xf>
    <xf numFmtId="0" fontId="1" fillId="0" borderId="15"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4"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5" xfId="0" applyFont="1" applyFill="1" applyBorder="1" applyAlignment="1">
      <alignment horizontal="center"/>
    </xf>
    <xf numFmtId="0" fontId="1" fillId="0" borderId="17" xfId="0" applyFont="1" applyFill="1" applyBorder="1" applyAlignment="1"/>
    <xf numFmtId="0" fontId="5" fillId="0" borderId="24" xfId="0" applyFont="1" applyFill="1" applyBorder="1" applyAlignment="1">
      <alignment horizontal="center"/>
    </xf>
    <xf numFmtId="0" fontId="6" fillId="0" borderId="12" xfId="0" applyFont="1" applyFill="1" applyBorder="1" applyAlignment="1">
      <alignment horizontal="left"/>
    </xf>
    <xf numFmtId="0" fontId="3" fillId="5" borderId="10" xfId="0" applyFont="1" applyFill="1" applyBorder="1" applyAlignment="1">
      <alignment horizontal="left"/>
    </xf>
    <xf numFmtId="0" fontId="1" fillId="0" borderId="12" xfId="0" applyFont="1" applyFill="1" applyBorder="1" applyAlignment="1"/>
    <xf numFmtId="0" fontId="1" fillId="0" borderId="25"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1" fillId="0" borderId="29"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81"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81" fontId="11" fillId="8" borderId="0" xfId="0" applyNumberFormat="1" applyFont="1" applyFill="1" applyAlignment="1">
      <alignment horizontal="center"/>
    </xf>
    <xf numFmtId="181" fontId="11" fillId="9" borderId="0" xfId="0" applyNumberFormat="1" applyFont="1" applyFill="1" applyAlignment="1">
      <alignment horizontal="center"/>
    </xf>
    <xf numFmtId="181" fontId="13" fillId="0" borderId="0" xfId="0" applyNumberFormat="1" applyFont="1" applyAlignment="1">
      <alignment horizontal="center" vertical="center"/>
    </xf>
    <xf numFmtId="181" fontId="11" fillId="10" borderId="0" xfId="0" applyNumberFormat="1" applyFont="1" applyFill="1" applyAlignment="1">
      <alignment horizontal="center"/>
    </xf>
    <xf numFmtId="181"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30"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8" fillId="0" borderId="0" xfId="38" applyFont="1" applyFill="1" applyAlignment="1">
      <alignment horizontal="center"/>
    </xf>
    <xf numFmtId="0" fontId="14" fillId="0" borderId="31" xfId="38" applyFont="1" applyBorder="1" applyAlignment="1">
      <alignment horizontal="center"/>
    </xf>
    <xf numFmtId="0" fontId="18" fillId="0" borderId="0" xfId="38" applyFont="1" applyBorder="1" applyAlignment="1">
      <alignment horizontal="left"/>
    </xf>
    <xf numFmtId="0" fontId="19" fillId="13"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3" borderId="0" xfId="38" applyFont="1" applyFill="1" applyAlignment="1">
      <alignment horizontal="center"/>
    </xf>
    <xf numFmtId="0" fontId="14" fillId="9" borderId="0" xfId="38" applyFont="1" applyFill="1" applyAlignment="1">
      <alignment horizontal="center"/>
    </xf>
    <xf numFmtId="0" fontId="14" fillId="14"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5"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5" borderId="0" xfId="38" applyFont="1" applyFill="1" applyAlignment="1">
      <alignment horizontal="center" vertical="center"/>
    </xf>
    <xf numFmtId="0" fontId="14" fillId="16" borderId="0" xfId="38" applyFont="1" applyFill="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2" xfId="38" applyNumberFormat="1" applyFont="1" applyBorder="1" applyAlignment="1">
      <alignment horizontal="center" vertical="center"/>
    </xf>
    <xf numFmtId="2" fontId="13" fillId="0" borderId="33" xfId="38" applyNumberFormat="1" applyFont="1" applyBorder="1" applyAlignment="1">
      <alignment horizontal="center" vertical="center"/>
    </xf>
    <xf numFmtId="181" fontId="11" fillId="0" borderId="33" xfId="38" applyNumberFormat="1" applyFont="1" applyBorder="1" applyAlignment="1">
      <alignment horizontal="center" vertical="center"/>
    </xf>
    <xf numFmtId="2" fontId="11" fillId="0" borderId="34" xfId="0" applyNumberFormat="1" applyFont="1" applyBorder="1" applyAlignment="1" applyProtection="1">
      <alignment horizontal="center" vertical="center"/>
      <protection locked="0"/>
    </xf>
    <xf numFmtId="2" fontId="13" fillId="17" borderId="33" xfId="38" applyNumberFormat="1" applyFont="1" applyFill="1" applyBorder="1" applyAlignment="1">
      <alignment horizontal="center" vertical="center"/>
    </xf>
    <xf numFmtId="181" fontId="11" fillId="18" borderId="33" xfId="38" applyNumberFormat="1" applyFont="1" applyFill="1" applyBorder="1" applyAlignment="1">
      <alignment horizontal="center" vertical="center"/>
    </xf>
    <xf numFmtId="0" fontId="11" fillId="0" borderId="32" xfId="38" applyFont="1" applyBorder="1" applyAlignment="1">
      <alignment horizontal="center" vertical="center"/>
    </xf>
    <xf numFmtId="181" fontId="11" fillId="0" borderId="35" xfId="38" applyNumberFormat="1" applyFont="1" applyBorder="1" applyAlignment="1">
      <alignment horizontal="center" vertical="center"/>
    </xf>
    <xf numFmtId="2" fontId="13" fillId="0" borderId="36" xfId="38" applyNumberFormat="1" applyFont="1" applyBorder="1" applyAlignment="1">
      <alignment horizontal="center" vertical="center"/>
    </xf>
    <xf numFmtId="181" fontId="11" fillId="0" borderId="37" xfId="38" applyNumberFormat="1" applyFont="1" applyBorder="1" applyAlignment="1">
      <alignment horizontal="center" vertical="center"/>
    </xf>
    <xf numFmtId="2" fontId="11" fillId="0" borderId="38" xfId="0" applyNumberFormat="1" applyFont="1" applyBorder="1" applyAlignment="1" applyProtection="1">
      <alignment horizontal="center" vertical="center"/>
      <protection locked="0"/>
    </xf>
    <xf numFmtId="0" fontId="11" fillId="0" borderId="0" xfId="38" applyFont="1" applyAlignment="1">
      <alignment vertical="center"/>
    </xf>
    <xf numFmtId="179" fontId="11" fillId="0" borderId="34" xfId="0" applyNumberFormat="1" applyFont="1" applyBorder="1" applyAlignment="1">
      <alignment horizontal="center" vertical="center"/>
    </xf>
    <xf numFmtId="0" fontId="11" fillId="0" borderId="39" xfId="38" applyFont="1" applyBorder="1" applyAlignment="1">
      <alignment vertical="center"/>
    </xf>
    <xf numFmtId="0" fontId="11" fillId="9" borderId="0" xfId="0" applyFont="1" applyFill="1" applyAlignment="1">
      <alignment horizontal="center" vertical="center"/>
    </xf>
    <xf numFmtId="0" fontId="11" fillId="18" borderId="0" xfId="38" applyFont="1" applyFill="1" applyAlignment="1">
      <alignment horizontal="center"/>
    </xf>
    <xf numFmtId="0" fontId="11" fillId="15"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40"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7" xfId="38" applyFont="1" applyBorder="1" applyAlignment="1">
      <alignment horizontal="center" vertical="center"/>
    </xf>
    <xf numFmtId="2" fontId="23" fillId="0" borderId="41" xfId="38" applyNumberFormat="1" applyFont="1" applyBorder="1" applyAlignment="1">
      <alignment horizontal="center" vertical="center"/>
    </xf>
    <xf numFmtId="2" fontId="25" fillId="15" borderId="42" xfId="38" applyNumberFormat="1" applyFont="1" applyFill="1" applyBorder="1" applyAlignment="1">
      <alignment horizontal="center" vertical="center"/>
    </xf>
    <xf numFmtId="181" fontId="23" fillId="9" borderId="37" xfId="0" applyNumberFormat="1" applyFont="1" applyFill="1" applyBorder="1" applyAlignment="1">
      <alignment horizontal="center" wrapText="1"/>
    </xf>
    <xf numFmtId="2" fontId="23" fillId="0" borderId="38" xfId="0" applyNumberFormat="1" applyFont="1" applyBorder="1" applyAlignment="1" applyProtection="1">
      <alignment horizontal="center" vertical="center"/>
      <protection locked="0"/>
    </xf>
    <xf numFmtId="2" fontId="23" fillId="0" borderId="32" xfId="38" applyNumberFormat="1" applyFont="1" applyBorder="1" applyAlignment="1">
      <alignment horizontal="center" vertical="center"/>
    </xf>
    <xf numFmtId="2" fontId="25" fillId="15" borderId="33" xfId="38" applyNumberFormat="1" applyFont="1" applyFill="1" applyBorder="1" applyAlignment="1">
      <alignment horizontal="center" vertical="center"/>
    </xf>
    <xf numFmtId="181" fontId="23" fillId="18" borderId="33" xfId="38" applyNumberFormat="1" applyFont="1" applyFill="1" applyBorder="1" applyAlignment="1">
      <alignment horizontal="center" vertical="center"/>
    </xf>
    <xf numFmtId="2" fontId="23" fillId="0" borderId="34" xfId="0" applyNumberFormat="1" applyFont="1" applyBorder="1" applyAlignment="1" applyProtection="1">
      <alignment horizontal="center" vertical="center"/>
      <protection locked="0"/>
    </xf>
    <xf numFmtId="0" fontId="23" fillId="0" borderId="32" xfId="38" applyFont="1" applyBorder="1" applyAlignment="1">
      <alignment horizontal="center" vertical="center"/>
    </xf>
    <xf numFmtId="2" fontId="23" fillId="18" borderId="38" xfId="0" applyNumberFormat="1" applyFont="1" applyFill="1" applyBorder="1" applyAlignment="1" applyProtection="1">
      <alignment horizontal="center" vertical="center"/>
      <protection locked="0"/>
    </xf>
    <xf numFmtId="2" fontId="25" fillId="15" borderId="36" xfId="38" applyNumberFormat="1" applyFont="1" applyFill="1" applyBorder="1" applyAlignment="1">
      <alignment horizontal="center" vertical="center"/>
    </xf>
    <xf numFmtId="181" fontId="23" fillId="18" borderId="37" xfId="38" applyNumberFormat="1" applyFont="1" applyFill="1" applyBorder="1" applyAlignment="1">
      <alignment horizontal="center" vertical="center"/>
    </xf>
    <xf numFmtId="181" fontId="23" fillId="18" borderId="37" xfId="0" applyNumberFormat="1" applyFont="1" applyFill="1" applyBorder="1" applyAlignment="1">
      <alignment horizontal="center" wrapText="1"/>
    </xf>
    <xf numFmtId="181" fontId="23" fillId="0" borderId="37" xfId="0" applyNumberFormat="1" applyFont="1" applyFill="1" applyBorder="1" applyAlignment="1">
      <alignment horizontal="center" wrapText="1"/>
    </xf>
    <xf numFmtId="0" fontId="23" fillId="0" borderId="32" xfId="38" applyFont="1" applyBorder="1" applyAlignment="1" applyProtection="1">
      <alignment horizontal="center" vertical="center"/>
      <protection locked="0"/>
    </xf>
    <xf numFmtId="0" fontId="23" fillId="0" borderId="43" xfId="38" applyFont="1" applyBorder="1" applyAlignment="1">
      <alignment horizontal="center" vertical="center"/>
    </xf>
    <xf numFmtId="2" fontId="25" fillId="15" borderId="44" xfId="38" applyNumberFormat="1" applyFont="1" applyFill="1" applyBorder="1" applyAlignment="1">
      <alignment horizontal="center" vertical="center"/>
    </xf>
    <xf numFmtId="0" fontId="23" fillId="0" borderId="33" xfId="0" applyFont="1" applyBorder="1" applyAlignment="1">
      <alignment horizontal="center"/>
    </xf>
    <xf numFmtId="0" fontId="23" fillId="0" borderId="37" xfId="38" applyFont="1" applyBorder="1" applyAlignment="1">
      <alignment vertical="center"/>
    </xf>
    <xf numFmtId="0" fontId="23" fillId="0" borderId="37" xfId="38" applyFont="1" applyBorder="1" applyAlignment="1">
      <alignment horizontal="center"/>
    </xf>
    <xf numFmtId="179" fontId="23" fillId="0" borderId="45" xfId="0" applyNumberFormat="1" applyFont="1" applyBorder="1" applyAlignment="1">
      <alignment horizontal="center" vertical="center"/>
    </xf>
    <xf numFmtId="0" fontId="23" fillId="0" borderId="46" xfId="38" applyFont="1" applyBorder="1" applyAlignment="1">
      <alignment vertical="center"/>
    </xf>
    <xf numFmtId="0" fontId="23" fillId="0" borderId="47" xfId="38" applyFont="1" applyBorder="1" applyAlignment="1" applyProtection="1">
      <alignment horizontal="center" vertical="center"/>
      <protection locked="0"/>
    </xf>
    <xf numFmtId="179" fontId="23" fillId="0" borderId="34" xfId="0" applyNumberFormat="1" applyFont="1" applyBorder="1" applyAlignment="1">
      <alignment horizontal="center" vertical="center"/>
    </xf>
    <xf numFmtId="0" fontId="23" fillId="0" borderId="39" xfId="38" applyFont="1" applyBorder="1" applyAlignment="1">
      <alignment vertical="center"/>
    </xf>
    <xf numFmtId="0" fontId="23" fillId="0" borderId="48" xfId="38" applyFont="1" applyBorder="1" applyAlignment="1" applyProtection="1">
      <alignment horizontal="center" vertical="center"/>
      <protection locked="0"/>
    </xf>
    <xf numFmtId="0" fontId="23" fillId="0" borderId="39" xfId="38" applyFont="1" applyFill="1" applyBorder="1" applyAlignment="1">
      <alignment vertical="center"/>
    </xf>
    <xf numFmtId="179" fontId="23" fillId="0" borderId="33" xfId="0" applyNumberFormat="1" applyFont="1" applyBorder="1" applyAlignment="1">
      <alignment horizontal="center"/>
    </xf>
    <xf numFmtId="0" fontId="23" fillId="0" borderId="49" xfId="38" applyFont="1" applyBorder="1" applyAlignment="1">
      <alignment vertical="center"/>
    </xf>
    <xf numFmtId="0" fontId="23" fillId="0" borderId="48" xfId="38" applyFont="1" applyBorder="1" applyAlignment="1">
      <alignment horizontal="center" vertical="center"/>
    </xf>
    <xf numFmtId="0" fontId="25" fillId="0" borderId="33" xfId="38" applyFont="1" applyBorder="1" applyAlignment="1">
      <alignment horizontal="center" vertical="center"/>
    </xf>
    <xf numFmtId="0" fontId="23" fillId="19" borderId="48" xfId="38" applyFont="1" applyFill="1" applyBorder="1" applyAlignment="1">
      <alignment horizontal="center" vertical="center"/>
    </xf>
    <xf numFmtId="0" fontId="25" fillId="14" borderId="33" xfId="38" applyFont="1" applyFill="1" applyBorder="1" applyAlignment="1">
      <alignment horizontal="center" vertical="center"/>
    </xf>
    <xf numFmtId="2" fontId="23" fillId="0" borderId="48" xfId="0" applyNumberFormat="1" applyFont="1" applyBorder="1" applyAlignment="1" applyProtection="1">
      <alignment horizontal="center" vertical="center"/>
      <protection locked="0"/>
    </xf>
    <xf numFmtId="0" fontId="25" fillId="20" borderId="33" xfId="38" applyFont="1" applyFill="1" applyBorder="1" applyAlignment="1">
      <alignment horizontal="center" vertical="center"/>
    </xf>
    <xf numFmtId="0" fontId="23" fillId="0" borderId="49" xfId="38" applyFont="1" applyFill="1" applyBorder="1" applyAlignment="1">
      <alignment vertical="center"/>
    </xf>
    <xf numFmtId="0" fontId="17" fillId="21" borderId="40" xfId="38" applyFont="1" applyFill="1" applyBorder="1" applyAlignment="1">
      <alignment vertical="center"/>
    </xf>
    <xf numFmtId="2" fontId="23" fillId="19" borderId="48" xfId="0" applyNumberFormat="1" applyFont="1" applyFill="1" applyBorder="1" applyAlignment="1" applyProtection="1">
      <alignment horizontal="center" vertical="center"/>
      <protection locked="0"/>
    </xf>
    <xf numFmtId="0" fontId="23" fillId="19" borderId="48" xfId="38" applyFont="1" applyFill="1" applyBorder="1" applyAlignment="1" applyProtection="1">
      <alignment horizontal="center" vertical="center"/>
      <protection locked="0"/>
    </xf>
    <xf numFmtId="0" fontId="23" fillId="0" borderId="50" xfId="38" applyFont="1" applyBorder="1"/>
    <xf numFmtId="179" fontId="23" fillId="0" borderId="51" xfId="0" applyNumberFormat="1" applyFont="1" applyBorder="1" applyAlignment="1">
      <alignment horizontal="center" vertical="center"/>
    </xf>
    <xf numFmtId="0" fontId="23" fillId="0" borderId="7" xfId="38" applyFont="1" applyFill="1" applyBorder="1" applyAlignment="1">
      <alignment vertical="center"/>
    </xf>
    <xf numFmtId="179" fontId="23" fillId="0" borderId="52" xfId="0" applyNumberFormat="1" applyFont="1" applyBorder="1" applyAlignment="1">
      <alignment horizontal="center" vertical="center"/>
    </xf>
    <xf numFmtId="2" fontId="23" fillId="0" borderId="53" xfId="0" applyNumberFormat="1" applyFont="1" applyBorder="1" applyAlignment="1" applyProtection="1">
      <alignment horizontal="center" vertical="center"/>
      <protection locked="0"/>
    </xf>
    <xf numFmtId="0" fontId="23" fillId="0" borderId="54" xfId="38" applyFont="1" applyBorder="1" applyAlignment="1">
      <alignment vertical="center"/>
    </xf>
    <xf numFmtId="181" fontId="23" fillId="0" borderId="33" xfId="38" applyNumberFormat="1" applyFont="1" applyFill="1" applyBorder="1" applyAlignment="1">
      <alignment horizontal="center" vertical="center"/>
    </xf>
    <xf numFmtId="0" fontId="23" fillId="0" borderId="54" xfId="38" applyFont="1" applyFill="1" applyBorder="1" applyAlignment="1">
      <alignment vertical="center"/>
    </xf>
    <xf numFmtId="181" fontId="23" fillId="18" borderId="33" xfId="38" applyNumberFormat="1" applyFont="1" applyFill="1" applyBorder="1" applyAlignment="1" applyProtection="1">
      <alignment horizontal="center" vertical="center"/>
      <protection locked="0"/>
    </xf>
    <xf numFmtId="2" fontId="23" fillId="18" borderId="34" xfId="0" applyNumberFormat="1" applyFont="1" applyFill="1" applyBorder="1" applyAlignment="1" applyProtection="1">
      <alignment horizontal="center" vertical="center"/>
      <protection locked="0"/>
    </xf>
    <xf numFmtId="0" fontId="23" fillId="0" borderId="55" xfId="38" applyFont="1" applyBorder="1" applyAlignment="1">
      <alignment vertical="center"/>
    </xf>
    <xf numFmtId="0" fontId="17" fillId="21" borderId="7" xfId="38" applyFont="1" applyFill="1" applyBorder="1" applyAlignment="1">
      <alignment vertical="center"/>
    </xf>
    <xf numFmtId="0" fontId="23" fillId="0" borderId="36" xfId="38" applyFont="1" applyBorder="1" applyAlignment="1">
      <alignment vertical="center"/>
    </xf>
    <xf numFmtId="181" fontId="23" fillId="9" borderId="33" xfId="38" applyNumberFormat="1" applyFont="1" applyFill="1" applyBorder="1" applyAlignment="1" applyProtection="1">
      <alignment horizontal="center" vertical="center"/>
      <protection locked="0"/>
    </xf>
    <xf numFmtId="0" fontId="23" fillId="0" borderId="36" xfId="38" applyFont="1" applyFill="1" applyBorder="1" applyAlignment="1">
      <alignment vertical="center"/>
    </xf>
    <xf numFmtId="0" fontId="23" fillId="0" borderId="44" xfId="38" applyFont="1" applyBorder="1" applyAlignment="1">
      <alignment vertical="center"/>
    </xf>
    <xf numFmtId="0" fontId="23" fillId="0" borderId="56" xfId="38" applyFont="1" applyBorder="1" applyAlignment="1">
      <alignment vertical="center"/>
    </xf>
    <xf numFmtId="181" fontId="23" fillId="0" borderId="34" xfId="38" applyNumberFormat="1" applyFont="1" applyBorder="1" applyAlignment="1" applyProtection="1">
      <alignment horizontal="center"/>
      <protection locked="0"/>
    </xf>
    <xf numFmtId="181" fontId="23" fillId="18" borderId="34" xfId="38" applyNumberFormat="1" applyFont="1" applyFill="1" applyBorder="1" applyAlignment="1" applyProtection="1">
      <alignment horizontal="center"/>
      <protection locked="0"/>
    </xf>
    <xf numFmtId="181" fontId="23" fillId="19" borderId="7" xfId="38" applyNumberFormat="1" applyFont="1" applyFill="1" applyBorder="1" applyAlignment="1">
      <alignment horizontal="left" vertical="center"/>
    </xf>
    <xf numFmtId="181" fontId="23" fillId="18" borderId="38" xfId="0" applyNumberFormat="1" applyFont="1" applyFill="1" applyBorder="1" applyAlignment="1">
      <alignment horizontal="center" vertical="center"/>
    </xf>
    <xf numFmtId="0" fontId="23" fillId="18" borderId="33" xfId="0" applyFont="1" applyFill="1" applyBorder="1" applyAlignment="1">
      <alignment horizontal="center" vertical="center"/>
    </xf>
    <xf numFmtId="179" fontId="23" fillId="0" borderId="36" xfId="0" applyNumberFormat="1" applyFont="1" applyBorder="1" applyAlignment="1">
      <alignment horizontal="center" vertical="center"/>
    </xf>
    <xf numFmtId="0" fontId="23" fillId="0" borderId="7" xfId="38" applyFont="1" applyBorder="1" applyAlignment="1">
      <alignment vertical="center"/>
    </xf>
    <xf numFmtId="2" fontId="23" fillId="18" borderId="33" xfId="0" applyNumberFormat="1" applyFont="1" applyFill="1" applyBorder="1" applyAlignment="1" applyProtection="1">
      <alignment horizontal="center" vertical="center"/>
      <protection locked="0"/>
    </xf>
    <xf numFmtId="181" fontId="23" fillId="18" borderId="48" xfId="0" applyNumberFormat="1" applyFont="1" applyFill="1" applyBorder="1" applyAlignment="1">
      <alignment horizontal="center" vertical="center"/>
    </xf>
    <xf numFmtId="181" fontId="23" fillId="18" borderId="48" xfId="0" applyNumberFormat="1" applyFont="1" applyFill="1" applyBorder="1" applyAlignment="1" applyProtection="1">
      <alignment horizontal="center" vertical="center"/>
      <protection locked="0"/>
    </xf>
    <xf numFmtId="181" fontId="23" fillId="0" borderId="33" xfId="38" applyNumberFormat="1" applyFont="1" applyBorder="1" applyAlignment="1" applyProtection="1">
      <alignment horizontal="center" vertical="center"/>
      <protection locked="0"/>
    </xf>
    <xf numFmtId="181" fontId="23" fillId="0" borderId="48"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7" xfId="0" applyFont="1" applyBorder="1" applyAlignment="1">
      <alignment horizontal="left" vertical="center"/>
    </xf>
    <xf numFmtId="0" fontId="23" fillId="19" borderId="7" xfId="0" applyFont="1" applyFill="1" applyBorder="1" applyAlignment="1">
      <alignment horizontal="left" vertical="center"/>
    </xf>
    <xf numFmtId="181" fontId="23" fillId="18" borderId="34" xfId="38" applyNumberFormat="1" applyFont="1" applyFill="1" applyBorder="1" applyAlignment="1">
      <alignment horizontal="center"/>
    </xf>
    <xf numFmtId="0" fontId="27" fillId="0" borderId="37" xfId="38" applyFont="1" applyBorder="1" applyAlignment="1">
      <alignment horizontal="center" vertical="center"/>
    </xf>
    <xf numFmtId="0" fontId="23" fillId="0" borderId="57" xfId="38" applyFont="1" applyBorder="1" applyAlignment="1">
      <alignment vertical="center"/>
    </xf>
    <xf numFmtId="0" fontId="23" fillId="0" borderId="58"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40"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5"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4" borderId="0" xfId="38" applyFont="1" applyFill="1" applyBorder="1" applyAlignment="1">
      <alignment horizontal="center" vertical="center"/>
    </xf>
    <xf numFmtId="0" fontId="13" fillId="0" borderId="0" xfId="38" applyFont="1" applyBorder="1" applyAlignment="1">
      <alignment horizontal="left" vertical="center"/>
    </xf>
    <xf numFmtId="0" fontId="13" fillId="20"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49" xfId="38" applyFont="1" applyBorder="1" applyAlignment="1">
      <alignment horizontal="center" vertical="center"/>
    </xf>
    <xf numFmtId="0" fontId="11" fillId="0" borderId="0" xfId="0" applyFont="1" applyBorder="1" applyAlignment="1"/>
    <xf numFmtId="181" fontId="23" fillId="19" borderId="58"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81" fontId="23" fillId="0" borderId="58"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8" fillId="0" borderId="0" xfId="38" applyFont="1" applyBorder="1"/>
    <xf numFmtId="0" fontId="27" fillId="0" borderId="0" xfId="38" applyFont="1" applyBorder="1" applyAlignment="1">
      <alignment horizontal="center"/>
    </xf>
    <xf numFmtId="181" fontId="27" fillId="0" borderId="0" xfId="38" applyNumberFormat="1" applyFont="1" applyBorder="1" applyAlignment="1">
      <alignment horizontal="center"/>
    </xf>
    <xf numFmtId="0" fontId="28" fillId="0" borderId="0" xfId="38" applyFont="1"/>
    <xf numFmtId="0" fontId="28" fillId="0" borderId="0" xfId="38" applyFont="1" applyBorder="1" applyAlignment="1">
      <alignment vertical="center"/>
    </xf>
    <xf numFmtId="0" fontId="27" fillId="0" borderId="0" xfId="38" applyFont="1" applyBorder="1" applyAlignment="1">
      <alignment horizontal="center" vertical="center"/>
    </xf>
    <xf numFmtId="0" fontId="28" fillId="12" borderId="32" xfId="38" applyFont="1" applyFill="1" applyBorder="1" applyAlignment="1" applyProtection="1">
      <alignment horizontal="center" vertical="center"/>
      <protection locked="0"/>
    </xf>
    <xf numFmtId="2" fontId="28" fillId="0" borderId="59" xfId="38" applyNumberFormat="1" applyFont="1" applyBorder="1" applyAlignment="1">
      <alignment horizontal="center" vertical="center"/>
    </xf>
    <xf numFmtId="2" fontId="28" fillId="0" borderId="60" xfId="38" applyNumberFormat="1" applyFont="1" applyFill="1" applyBorder="1" applyAlignment="1">
      <alignment horizontal="center" vertical="center"/>
    </xf>
    <xf numFmtId="0" fontId="28" fillId="0" borderId="32" xfId="38" applyFont="1" applyBorder="1" applyAlignment="1" applyProtection="1">
      <alignment horizontal="center" vertical="center"/>
      <protection locked="0"/>
    </xf>
    <xf numFmtId="2" fontId="28" fillId="0" borderId="61" xfId="38" applyNumberFormat="1" applyFont="1" applyFill="1" applyBorder="1" applyAlignment="1">
      <alignment horizontal="center" vertical="center"/>
    </xf>
    <xf numFmtId="0" fontId="27" fillId="0" borderId="32" xfId="38" applyFont="1" applyBorder="1" applyAlignment="1" applyProtection="1">
      <alignment horizontal="center" vertical="center"/>
      <protection locked="0"/>
    </xf>
    <xf numFmtId="1" fontId="27" fillId="0" borderId="59" xfId="38" applyNumberFormat="1" applyFont="1" applyBorder="1" applyAlignment="1">
      <alignment horizontal="center" vertical="center"/>
    </xf>
    <xf numFmtId="0" fontId="27" fillId="22" borderId="32" xfId="38" applyFont="1" applyFill="1" applyBorder="1" applyAlignment="1" applyProtection="1">
      <alignment horizontal="center" vertical="center"/>
      <protection locked="0"/>
    </xf>
    <xf numFmtId="2" fontId="27" fillId="22" borderId="59" xfId="38" applyNumberFormat="1" applyFont="1" applyFill="1" applyBorder="1" applyAlignment="1">
      <alignment horizontal="center" vertical="center"/>
    </xf>
    <xf numFmtId="2" fontId="27" fillId="0" borderId="59" xfId="38" applyNumberFormat="1" applyFont="1" applyBorder="1" applyAlignment="1">
      <alignment horizontal="center" vertical="center"/>
    </xf>
    <xf numFmtId="0" fontId="28" fillId="12" borderId="32" xfId="38" applyFont="1" applyFill="1" applyBorder="1" applyAlignment="1">
      <alignment horizontal="center" vertical="center"/>
    </xf>
    <xf numFmtId="2" fontId="27" fillId="0" borderId="62" xfId="38" applyNumberFormat="1" applyFont="1" applyBorder="1" applyAlignment="1" applyProtection="1">
      <alignment horizontal="right" vertical="center"/>
      <protection locked="0"/>
    </xf>
    <xf numFmtId="0" fontId="27" fillId="0" borderId="63" xfId="38" applyFont="1" applyBorder="1" applyAlignment="1">
      <alignment horizontal="center" vertical="center"/>
    </xf>
    <xf numFmtId="0" fontId="28" fillId="0" borderId="64" xfId="38" applyFont="1" applyBorder="1" applyAlignment="1" applyProtection="1">
      <alignment horizontal="center" vertical="center"/>
      <protection locked="0"/>
    </xf>
    <xf numFmtId="2" fontId="28" fillId="0" borderId="52" xfId="38" applyNumberFormat="1" applyFont="1" applyBorder="1" applyAlignment="1">
      <alignment horizontal="center" vertical="center"/>
    </xf>
    <xf numFmtId="0" fontId="28" fillId="0" borderId="0" xfId="38" applyFont="1" applyBorder="1" applyAlignment="1">
      <alignment horizontal="left" vertical="center"/>
    </xf>
    <xf numFmtId="0" fontId="27" fillId="0" borderId="0" xfId="38" applyFont="1" applyBorder="1" applyAlignment="1">
      <alignment horizontal="center" vertical="center" wrapText="1"/>
    </xf>
    <xf numFmtId="0" fontId="28" fillId="0" borderId="0" xfId="38" applyFont="1" applyBorder="1" applyAlignment="1">
      <alignment vertical="center" wrapText="1"/>
    </xf>
    <xf numFmtId="0" fontId="27" fillId="23" borderId="0" xfId="38" applyFont="1" applyFill="1" applyBorder="1" applyAlignment="1">
      <alignment horizontal="center" vertical="center"/>
    </xf>
    <xf numFmtId="0" fontId="27" fillId="24" borderId="0" xfId="38" applyFont="1" applyFill="1" applyBorder="1" applyAlignment="1">
      <alignment horizontal="center" vertical="center" wrapText="1"/>
    </xf>
    <xf numFmtId="0" fontId="27" fillId="25" borderId="0" xfId="38" applyFont="1" applyFill="1" applyBorder="1" applyAlignment="1">
      <alignment horizontal="center" vertical="center"/>
    </xf>
    <xf numFmtId="0" fontId="28" fillId="4" borderId="32" xfId="38" applyFont="1" applyFill="1" applyBorder="1" applyAlignment="1">
      <alignment horizontal="center" vertical="center"/>
    </xf>
    <xf numFmtId="0" fontId="27" fillId="4" borderId="0" xfId="38" applyFont="1" applyFill="1" applyBorder="1" applyAlignment="1">
      <alignment horizontal="center" vertical="center" wrapText="1"/>
    </xf>
    <xf numFmtId="0" fontId="28" fillId="0" borderId="0" xfId="0" applyFont="1"/>
    <xf numFmtId="1" fontId="27" fillId="26" borderId="0" xfId="38" applyNumberFormat="1" applyFont="1" applyFill="1" applyBorder="1" applyAlignment="1">
      <alignment horizontal="center" vertical="center"/>
    </xf>
    <xf numFmtId="0" fontId="28" fillId="0" borderId="0" xfId="0" applyFont="1" applyFill="1"/>
    <xf numFmtId="0" fontId="27" fillId="0" borderId="0" xfId="38" applyFont="1" applyFill="1" applyBorder="1" applyAlignment="1">
      <alignment horizontal="center" vertical="center"/>
    </xf>
    <xf numFmtId="0" fontId="28" fillId="0" borderId="0" xfId="38" applyFont="1" applyFill="1" applyBorder="1" applyAlignment="1">
      <alignment vertical="center"/>
    </xf>
    <xf numFmtId="0" fontId="27" fillId="12" borderId="0" xfId="38" applyFont="1" applyFill="1" applyBorder="1" applyAlignment="1">
      <alignment horizontal="center" vertical="center"/>
    </xf>
    <xf numFmtId="0" fontId="28" fillId="24" borderId="32" xfId="38" applyFont="1" applyFill="1" applyBorder="1" applyAlignment="1">
      <alignment horizontal="center" vertical="center"/>
    </xf>
    <xf numFmtId="0" fontId="27" fillId="27" borderId="32" xfId="38" applyFont="1" applyFill="1" applyBorder="1" applyAlignment="1">
      <alignment horizontal="center" vertical="center"/>
    </xf>
    <xf numFmtId="2" fontId="27" fillId="27" borderId="60" xfId="38" applyNumberFormat="1" applyFont="1" applyFill="1" applyBorder="1" applyAlignment="1">
      <alignment horizontal="center" vertical="center"/>
    </xf>
    <xf numFmtId="0" fontId="13" fillId="28" borderId="0" xfId="38" applyFont="1" applyFill="1" applyBorder="1" applyAlignment="1">
      <alignment horizontal="center" vertical="center" wrapText="1"/>
    </xf>
    <xf numFmtId="0" fontId="28" fillId="0" borderId="65" xfId="38" applyFont="1" applyBorder="1" applyAlignment="1">
      <alignment vertical="center" wrapText="1"/>
    </xf>
    <xf numFmtId="0" fontId="27" fillId="24" borderId="32" xfId="38" applyFont="1" applyFill="1" applyBorder="1" applyAlignment="1">
      <alignment horizontal="center" vertical="center"/>
    </xf>
    <xf numFmtId="1" fontId="27" fillId="0" borderId="7" xfId="38" applyNumberFormat="1" applyFont="1" applyFill="1" applyBorder="1" applyAlignment="1">
      <alignment horizontal="center" vertical="center"/>
    </xf>
    <xf numFmtId="0" fontId="28" fillId="0" borderId="62" xfId="38" applyFont="1" applyBorder="1" applyAlignment="1">
      <alignment horizontal="center" vertical="center"/>
    </xf>
    <xf numFmtId="2" fontId="27" fillId="0" borderId="62" xfId="38" applyNumberFormat="1" applyFont="1" applyBorder="1" applyAlignment="1">
      <alignment horizontal="center" vertical="center"/>
    </xf>
    <xf numFmtId="0" fontId="29" fillId="0" borderId="0" xfId="53" applyFont="1" applyBorder="1" applyAlignment="1" applyProtection="1">
      <alignment horizontal="left" vertical="center"/>
    </xf>
    <xf numFmtId="181" fontId="27" fillId="0" borderId="0" xfId="38" applyNumberFormat="1" applyFont="1" applyBorder="1" applyAlignment="1">
      <alignment horizontal="center" vertical="center"/>
    </xf>
    <xf numFmtId="2" fontId="28" fillId="0" borderId="66" xfId="38" applyNumberFormat="1" applyFont="1" applyFill="1" applyBorder="1" applyAlignment="1">
      <alignment horizontal="center" vertical="center"/>
    </xf>
    <xf numFmtId="0" fontId="28" fillId="12" borderId="64" xfId="38" applyFont="1" applyFill="1" applyBorder="1" applyAlignment="1">
      <alignment horizontal="center" vertical="center"/>
    </xf>
    <xf numFmtId="2" fontId="28" fillId="0" borderId="7" xfId="38" applyNumberFormat="1" applyFont="1" applyFill="1" applyBorder="1" applyAlignment="1">
      <alignment horizontal="center" vertical="center"/>
    </xf>
    <xf numFmtId="2" fontId="28" fillId="0" borderId="67" xfId="38" applyNumberFormat="1" applyFont="1" applyFill="1" applyBorder="1" applyAlignment="1">
      <alignment horizontal="center" vertical="center"/>
    </xf>
    <xf numFmtId="0" fontId="28" fillId="12" borderId="68" xfId="38" applyFont="1" applyFill="1" applyBorder="1" applyAlignment="1">
      <alignment horizontal="center" vertical="center"/>
    </xf>
    <xf numFmtId="0" fontId="30" fillId="25" borderId="68" xfId="38" applyFont="1" applyFill="1" applyBorder="1" applyAlignment="1" applyProtection="1">
      <alignment horizontal="center" vertical="center"/>
      <protection locked="0"/>
    </xf>
    <xf numFmtId="2" fontId="28" fillId="0" borderId="7" xfId="38" applyNumberFormat="1" applyFont="1" applyBorder="1" applyAlignment="1">
      <alignment horizontal="center" vertical="center" wrapText="1"/>
    </xf>
    <xf numFmtId="2" fontId="28" fillId="0" borderId="7" xfId="38" applyNumberFormat="1" applyFont="1" applyBorder="1" applyAlignment="1">
      <alignment horizontal="center" vertical="center"/>
    </xf>
    <xf numFmtId="0" fontId="27" fillId="27" borderId="68" xfId="38" applyFont="1" applyFill="1" applyBorder="1" applyAlignment="1">
      <alignment horizontal="center" vertical="center"/>
    </xf>
    <xf numFmtId="2" fontId="27" fillId="27" borderId="7" xfId="38" applyNumberFormat="1" applyFont="1" applyFill="1" applyBorder="1" applyAlignment="1">
      <alignment horizontal="center" vertical="center"/>
    </xf>
    <xf numFmtId="0" fontId="28" fillId="12" borderId="64" xfId="38" applyFont="1" applyFill="1" applyBorder="1" applyAlignment="1" applyProtection="1">
      <alignment horizontal="center" vertical="center"/>
      <protection locked="0"/>
    </xf>
    <xf numFmtId="0" fontId="27" fillId="27" borderId="68" xfId="38" applyFont="1" applyFill="1" applyBorder="1" applyAlignment="1" applyProtection="1">
      <alignment horizontal="center" vertical="center"/>
      <protection locked="0"/>
    </xf>
    <xf numFmtId="0" fontId="28" fillId="4" borderId="68" xfId="38" applyFont="1" applyFill="1" applyBorder="1" applyAlignment="1" applyProtection="1">
      <alignment horizontal="center" vertical="center"/>
      <protection locked="0"/>
    </xf>
    <xf numFmtId="0" fontId="28" fillId="12" borderId="68" xfId="38" applyFont="1" applyFill="1" applyBorder="1" applyAlignment="1" applyProtection="1">
      <alignment horizontal="center" vertical="center"/>
      <protection locked="0"/>
    </xf>
    <xf numFmtId="0" fontId="27" fillId="24" borderId="64" xfId="38" applyFont="1" applyFill="1" applyBorder="1" applyAlignment="1">
      <alignment horizontal="center" vertical="center"/>
    </xf>
    <xf numFmtId="2" fontId="28" fillId="0" borderId="7" xfId="38" applyNumberFormat="1" applyFont="1" applyFill="1" applyBorder="1" applyAlignment="1">
      <alignment horizontal="center" vertical="center" wrapText="1"/>
    </xf>
    <xf numFmtId="0" fontId="27" fillId="4" borderId="68" xfId="38" applyFont="1" applyFill="1" applyBorder="1" applyAlignment="1" applyProtection="1">
      <alignment horizontal="center" vertical="center"/>
      <protection locked="0"/>
    </xf>
    <xf numFmtId="2" fontId="27" fillId="4" borderId="7" xfId="38" applyNumberFormat="1" applyFont="1" applyFill="1" applyBorder="1" applyAlignment="1">
      <alignment horizontal="center" vertical="center"/>
    </xf>
    <xf numFmtId="0" fontId="27" fillId="23" borderId="68" xfId="38" applyFont="1" applyFill="1" applyBorder="1" applyAlignment="1" applyProtection="1">
      <alignment horizontal="center" vertical="center"/>
      <protection locked="0"/>
    </xf>
    <xf numFmtId="2" fontId="27" fillId="23" borderId="7" xfId="38" applyNumberFormat="1" applyFont="1" applyFill="1" applyBorder="1" applyAlignment="1">
      <alignment horizontal="center" vertical="center"/>
    </xf>
    <xf numFmtId="0" fontId="31" fillId="25" borderId="68" xfId="38" applyFont="1" applyFill="1" applyBorder="1" applyAlignment="1" applyProtection="1">
      <alignment horizontal="center" vertical="center"/>
      <protection locked="0"/>
    </xf>
    <xf numFmtId="2" fontId="27" fillId="0" borderId="7" xfId="38" applyNumberFormat="1" applyFont="1" applyFill="1" applyBorder="1" applyAlignment="1">
      <alignment horizontal="center" vertical="center"/>
    </xf>
    <xf numFmtId="2" fontId="27" fillId="27" borderId="66" xfId="38" applyNumberFormat="1" applyFont="1" applyFill="1" applyBorder="1" applyAlignment="1">
      <alignment horizontal="center" vertical="center"/>
    </xf>
    <xf numFmtId="0" fontId="27" fillId="23" borderId="64" xfId="38" applyFont="1" applyFill="1" applyBorder="1" applyAlignment="1" applyProtection="1">
      <alignment horizontal="center" vertical="center"/>
      <protection locked="0"/>
    </xf>
    <xf numFmtId="2" fontId="27" fillId="23" borderId="7" xfId="38" applyNumberFormat="1" applyFont="1" applyFill="1" applyBorder="1" applyAlignment="1">
      <alignment horizontal="center" vertical="center" wrapText="1"/>
    </xf>
    <xf numFmtId="0" fontId="32" fillId="0" borderId="0" xfId="53" applyFont="1" applyBorder="1" applyAlignment="1" applyProtection="1">
      <alignment vertical="center"/>
    </xf>
    <xf numFmtId="0" fontId="28" fillId="0" borderId="0" xfId="38" applyFont="1" applyAlignment="1">
      <alignment vertical="center"/>
    </xf>
    <xf numFmtId="1" fontId="28" fillId="0" borderId="39" xfId="38" applyNumberFormat="1" applyFont="1" applyBorder="1" applyAlignment="1">
      <alignment horizontal="center" vertical="center"/>
    </xf>
    <xf numFmtId="0" fontId="33" fillId="0" borderId="0" xfId="0" applyFont="1"/>
    <xf numFmtId="0" fontId="27" fillId="24" borderId="68" xfId="38" applyFont="1" applyFill="1" applyBorder="1" applyAlignment="1" applyProtection="1">
      <alignment horizontal="center" vertical="center"/>
      <protection locked="0"/>
    </xf>
    <xf numFmtId="2" fontId="28" fillId="0" borderId="39" xfId="38" applyNumberFormat="1" applyFont="1" applyBorder="1" applyAlignment="1">
      <alignment horizontal="center" vertical="center"/>
    </xf>
    <xf numFmtId="0" fontId="27" fillId="0" borderId="68" xfId="38" applyFont="1" applyBorder="1" applyAlignment="1" applyProtection="1">
      <alignment horizontal="center" vertical="center"/>
      <protection locked="0"/>
    </xf>
    <xf numFmtId="1" fontId="27" fillId="0" borderId="39" xfId="38" applyNumberFormat="1" applyFont="1" applyBorder="1" applyAlignment="1">
      <alignment horizontal="center" vertical="center"/>
    </xf>
    <xf numFmtId="1" fontId="27" fillId="29" borderId="39" xfId="38" applyNumberFormat="1" applyFont="1" applyFill="1" applyBorder="1" applyAlignment="1">
      <alignment horizontal="center" vertical="center"/>
    </xf>
    <xf numFmtId="0" fontId="0" fillId="0" borderId="0" xfId="38" applyFont="1" applyFill="1"/>
    <xf numFmtId="0" fontId="28" fillId="0" borderId="68" xfId="38" applyFont="1" applyBorder="1" applyAlignment="1" applyProtection="1">
      <alignment horizontal="center" vertical="center"/>
      <protection locked="0"/>
    </xf>
    <xf numFmtId="2" fontId="28" fillId="0" borderId="69" xfId="38" applyNumberFormat="1" applyFont="1" applyBorder="1" applyAlignment="1">
      <alignment horizontal="center" vertical="center"/>
    </xf>
    <xf numFmtId="0" fontId="28" fillId="23" borderId="68" xfId="38" applyFont="1" applyFill="1" applyBorder="1" applyAlignment="1" applyProtection="1">
      <alignment horizontal="center" vertical="center"/>
      <protection locked="0"/>
    </xf>
    <xf numFmtId="0" fontId="28" fillId="0" borderId="39" xfId="38"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8" fillId="0" borderId="39" xfId="38" applyNumberFormat="1" applyFont="1" applyFill="1" applyBorder="1" applyAlignment="1">
      <alignment horizontal="center" vertical="center"/>
    </xf>
    <xf numFmtId="2" fontId="28" fillId="0" borderId="70" xfId="38" applyNumberFormat="1" applyFont="1" applyFill="1" applyBorder="1" applyAlignment="1">
      <alignment horizontal="center" vertical="center"/>
    </xf>
    <xf numFmtId="0" fontId="0" fillId="0" borderId="71" xfId="38" applyFont="1" applyBorder="1"/>
    <xf numFmtId="2" fontId="28" fillId="0" borderId="69" xfId="38" applyNumberFormat="1" applyFont="1" applyFill="1" applyBorder="1" applyAlignment="1">
      <alignment horizontal="center" vertical="center"/>
    </xf>
    <xf numFmtId="0" fontId="33" fillId="0" borderId="0" xfId="0" applyFont="1" applyBorder="1"/>
    <xf numFmtId="0" fontId="28" fillId="12" borderId="48" xfId="38" applyFont="1" applyFill="1" applyBorder="1" applyAlignment="1" applyProtection="1">
      <alignment horizontal="center" vertical="center"/>
      <protection locked="0"/>
    </xf>
    <xf numFmtId="49" fontId="28" fillId="0" borderId="0" xfId="38" applyNumberFormat="1" applyFont="1" applyBorder="1" applyAlignment="1" applyProtection="1">
      <alignment vertical="center" wrapText="1"/>
      <protection locked="0"/>
    </xf>
    <xf numFmtId="0" fontId="34" fillId="0" borderId="0" xfId="0" applyFont="1" applyBorder="1" applyAlignment="1">
      <alignment horizontal="center" vertical="center" wrapText="1"/>
    </xf>
    <xf numFmtId="0" fontId="11" fillId="0" borderId="0" xfId="38" applyFont="1" applyBorder="1" applyAlignment="1">
      <alignment vertical="center" wrapText="1"/>
    </xf>
    <xf numFmtId="0" fontId="28" fillId="0" borderId="0" xfId="0" applyFont="1" applyBorder="1" applyAlignment="1">
      <alignment vertical="center" wrapText="1"/>
    </xf>
    <xf numFmtId="0" fontId="27" fillId="30" borderId="0" xfId="38" applyFont="1" applyFill="1" applyBorder="1" applyAlignment="1">
      <alignment horizontal="center" vertical="center"/>
    </xf>
    <xf numFmtId="0" fontId="35" fillId="0" borderId="0" xfId="38" applyFont="1"/>
    <xf numFmtId="0" fontId="36" fillId="0" borderId="0" xfId="38" applyFont="1"/>
    <xf numFmtId="0" fontId="36" fillId="0" borderId="0" xfId="38" applyFont="1" applyAlignment="1">
      <alignment horizontal="center"/>
    </xf>
    <xf numFmtId="0" fontId="15" fillId="31" borderId="30" xfId="38" applyFont="1" applyFill="1" applyBorder="1" applyAlignment="1">
      <alignment horizontal="center"/>
    </xf>
    <xf numFmtId="0" fontId="18" fillId="0" borderId="72" xfId="38" applyFont="1" applyBorder="1" applyAlignment="1">
      <alignment horizontal="center" vertical="center" wrapText="1"/>
    </xf>
    <xf numFmtId="0" fontId="18" fillId="0" borderId="73" xfId="38" applyFont="1" applyBorder="1" applyAlignment="1">
      <alignment horizontal="center" vertical="center" wrapText="1"/>
    </xf>
    <xf numFmtId="0" fontId="37" fillId="15" borderId="74" xfId="38" applyFont="1" applyFill="1" applyBorder="1" applyAlignment="1">
      <alignment horizontal="center"/>
    </xf>
    <xf numFmtId="0" fontId="14" fillId="0" borderId="74" xfId="38" applyFont="1" applyBorder="1" applyAlignment="1">
      <alignment horizontal="center"/>
    </xf>
    <xf numFmtId="0" fontId="14" fillId="0" borderId="54" xfId="38" applyFont="1" applyBorder="1" applyAlignment="1">
      <alignment horizontal="center"/>
    </xf>
    <xf numFmtId="0" fontId="37" fillId="15" borderId="37" xfId="38" applyFont="1" applyFill="1" applyBorder="1" applyAlignment="1">
      <alignment horizontal="center"/>
    </xf>
    <xf numFmtId="0" fontId="14" fillId="0" borderId="37" xfId="38" applyFont="1" applyBorder="1" applyAlignment="1">
      <alignment horizontal="center"/>
    </xf>
    <xf numFmtId="0" fontId="37" fillId="15" borderId="75" xfId="38" applyFont="1" applyFill="1" applyBorder="1" applyAlignment="1">
      <alignment horizontal="center"/>
    </xf>
    <xf numFmtId="0" fontId="14" fillId="0" borderId="75" xfId="38" applyFont="1" applyBorder="1" applyAlignment="1">
      <alignment horizontal="center"/>
    </xf>
    <xf numFmtId="0" fontId="38" fillId="0" borderId="0" xfId="38" applyFont="1"/>
    <xf numFmtId="0" fontId="14" fillId="15" borderId="0" xfId="38" applyFont="1" applyFill="1" applyBorder="1"/>
    <xf numFmtId="0" fontId="39" fillId="0" borderId="0" xfId="38" applyFont="1" applyBorder="1" applyAlignment="1" applyProtection="1"/>
    <xf numFmtId="0" fontId="18" fillId="0" borderId="76" xfId="38" applyFont="1" applyBorder="1" applyAlignment="1">
      <alignment horizontal="center" vertical="center" wrapText="1"/>
    </xf>
    <xf numFmtId="0" fontId="14" fillId="0" borderId="37" xfId="38" applyFont="1" applyBorder="1"/>
    <xf numFmtId="58" fontId="14" fillId="0" borderId="54" xfId="38" applyNumberFormat="1" applyFont="1" applyBorder="1" applyAlignment="1">
      <alignment horizontal="center"/>
    </xf>
    <xf numFmtId="0" fontId="28" fillId="0" borderId="77" xfId="38" applyFont="1" applyBorder="1"/>
    <xf numFmtId="0" fontId="11" fillId="0" borderId="37" xfId="38" applyFont="1" applyBorder="1" applyAlignment="1" applyProtection="1"/>
    <xf numFmtId="0" fontId="28" fillId="0" borderId="78" xfId="38" applyFont="1" applyBorder="1"/>
    <xf numFmtId="58" fontId="11" fillId="0" borderId="37" xfId="38" applyNumberFormat="1" applyFont="1" applyBorder="1" applyAlignment="1" applyProtection="1">
      <alignment horizontal="center"/>
    </xf>
    <xf numFmtId="0" fontId="11" fillId="0" borderId="78" xfId="38" applyFont="1" applyBorder="1" applyAlignment="1" applyProtection="1"/>
    <xf numFmtId="0" fontId="14" fillId="0" borderId="54" xfId="38" applyFont="1" applyBorder="1"/>
    <xf numFmtId="58" fontId="14" fillId="0" borderId="54" xfId="38" applyNumberFormat="1" applyFont="1" applyFill="1" applyBorder="1" applyAlignment="1">
      <alignment horizontal="center"/>
    </xf>
    <xf numFmtId="58" fontId="11" fillId="0" borderId="37" xfId="38" applyNumberFormat="1" applyFont="1" applyFill="1" applyBorder="1" applyAlignment="1" applyProtection="1">
      <alignment horizontal="center"/>
    </xf>
    <xf numFmtId="0" fontId="28" fillId="0" borderId="79" xfId="38" applyFont="1" applyBorder="1"/>
    <xf numFmtId="0" fontId="11" fillId="0" borderId="78" xfId="38" applyFont="1" applyBorder="1"/>
    <xf numFmtId="0" fontId="14" fillId="0" borderId="80" xfId="38" applyFont="1" applyBorder="1"/>
    <xf numFmtId="58" fontId="14" fillId="0" borderId="80" xfId="38" applyNumberFormat="1" applyFont="1" applyBorder="1" applyAlignment="1">
      <alignment horizontal="center"/>
    </xf>
    <xf numFmtId="0" fontId="28" fillId="0" borderId="81" xfId="38" applyFont="1" applyBorder="1"/>
    <xf numFmtId="0" fontId="12" fillId="0" borderId="0" xfId="0" applyFont="1" applyBorder="1" applyAlignment="1">
      <alignment horizontal="center" vertical="center"/>
    </xf>
    <xf numFmtId="0" fontId="4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4" borderId="0" xfId="0" applyFont="1" applyFill="1" applyAlignment="1">
      <alignment horizontal="center"/>
    </xf>
    <xf numFmtId="181" fontId="11" fillId="24" borderId="0" xfId="0" applyNumberFormat="1" applyFont="1" applyFill="1" applyAlignment="1">
      <alignment horizontal="center"/>
    </xf>
    <xf numFmtId="0" fontId="11" fillId="17" borderId="0" xfId="0" applyFont="1" applyFill="1" applyAlignment="1">
      <alignment horizontal="center"/>
    </xf>
    <xf numFmtId="181" fontId="11" fillId="17" borderId="0" xfId="0" applyNumberFormat="1" applyFont="1" applyFill="1" applyAlignment="1">
      <alignment horizontal="center"/>
    </xf>
    <xf numFmtId="0" fontId="11" fillId="9" borderId="0" xfId="0" applyFont="1" applyFill="1" applyAlignment="1">
      <alignment horizontal="center"/>
    </xf>
    <xf numFmtId="181" fontId="11" fillId="0" borderId="0" xfId="0" applyNumberFormat="1" applyFont="1"/>
    <xf numFmtId="0" fontId="11" fillId="4" borderId="0" xfId="0" applyFont="1" applyFill="1" applyAlignment="1">
      <alignment horizontal="center"/>
    </xf>
    <xf numFmtId="181" fontId="11" fillId="4" borderId="0" xfId="0" applyNumberFormat="1" applyFont="1" applyFill="1" applyAlignment="1">
      <alignment horizontal="center"/>
    </xf>
    <xf numFmtId="0" fontId="41" fillId="0" borderId="0" xfId="0" applyFont="1" applyAlignment="1">
      <alignment horizontal="center"/>
    </xf>
    <xf numFmtId="0" fontId="11" fillId="15" borderId="0" xfId="0" applyFont="1" applyFill="1" applyAlignment="1">
      <alignment horizontal="center"/>
    </xf>
    <xf numFmtId="0" fontId="11" fillId="18" borderId="0" xfId="0" applyFont="1" applyFill="1" applyAlignment="1">
      <alignment horizontal="center"/>
    </xf>
    <xf numFmtId="0" fontId="11" fillId="0" borderId="0" xfId="0" applyFont="1" applyAlignment="1">
      <alignment horizontal="right"/>
    </xf>
    <xf numFmtId="0" fontId="42" fillId="0" borderId="0" xfId="38" applyFont="1"/>
    <xf numFmtId="0" fontId="43" fillId="0" borderId="0" xfId="38" applyFont="1" applyAlignment="1">
      <alignment horizontal="center"/>
    </xf>
    <xf numFmtId="0" fontId="43" fillId="0" borderId="0" xfId="38" applyFont="1"/>
    <xf numFmtId="0" fontId="12" fillId="0" borderId="0" xfId="38" applyFont="1" applyBorder="1" applyAlignment="1">
      <alignment horizontal="center"/>
    </xf>
    <xf numFmtId="0" fontId="11" fillId="24" borderId="33" xfId="0" applyFont="1" applyFill="1" applyBorder="1" applyAlignment="1">
      <alignment horizontal="center" vertical="center"/>
    </xf>
    <xf numFmtId="0" fontId="28" fillId="32" borderId="33" xfId="0" applyFont="1" applyFill="1" applyBorder="1" applyAlignment="1">
      <alignment horizontal="center" vertical="center"/>
    </xf>
    <xf numFmtId="0" fontId="11" fillId="0" borderId="33" xfId="0" applyFont="1" applyBorder="1" applyAlignment="1">
      <alignment horizontal="center" vertical="center"/>
    </xf>
    <xf numFmtId="0" fontId="11" fillId="24" borderId="39" xfId="0" applyFont="1" applyFill="1" applyBorder="1" applyAlignment="1">
      <alignment vertical="center"/>
    </xf>
    <xf numFmtId="0" fontId="11" fillId="15" borderId="33" xfId="0" applyFont="1" applyFill="1" applyBorder="1" applyAlignment="1">
      <alignment horizontal="center" vertical="center"/>
    </xf>
    <xf numFmtId="0" fontId="11" fillId="23" borderId="39" xfId="0" applyFont="1" applyFill="1" applyBorder="1" applyAlignment="1">
      <alignment vertical="center"/>
    </xf>
    <xf numFmtId="0" fontId="11" fillId="33" borderId="33" xfId="0" applyFont="1" applyFill="1" applyBorder="1" applyAlignment="1">
      <alignment horizontal="center" vertical="center"/>
    </xf>
    <xf numFmtId="0" fontId="27" fillId="34" borderId="33" xfId="0" applyFont="1" applyFill="1" applyBorder="1" applyAlignment="1">
      <alignment horizontal="center" vertical="center"/>
    </xf>
    <xf numFmtId="0" fontId="11" fillId="0" borderId="39" xfId="0" applyFont="1" applyBorder="1" applyAlignment="1">
      <alignment vertical="center"/>
    </xf>
    <xf numFmtId="0" fontId="11" fillId="12" borderId="33" xfId="0" applyFont="1" applyFill="1" applyBorder="1" applyAlignment="1">
      <alignment horizontal="center" vertical="center"/>
    </xf>
    <xf numFmtId="0" fontId="11" fillId="12" borderId="39" xfId="0" applyFont="1" applyFill="1" applyBorder="1"/>
    <xf numFmtId="0" fontId="13" fillId="33" borderId="0" xfId="38" applyFont="1" applyFill="1" applyAlignment="1">
      <alignment horizontal="center" vertical="center"/>
    </xf>
    <xf numFmtId="0" fontId="11" fillId="0" borderId="39" xfId="0" applyFont="1" applyBorder="1"/>
    <xf numFmtId="0" fontId="44" fillId="0" borderId="0" xfId="0" applyFont="1"/>
    <xf numFmtId="0" fontId="11" fillId="0" borderId="0" xfId="38" applyFont="1" applyAlignment="1">
      <alignment horizontal="center"/>
    </xf>
    <xf numFmtId="0" fontId="11" fillId="23" borderId="0" xfId="38" applyFont="1" applyFill="1" applyAlignment="1">
      <alignment horizontal="center"/>
    </xf>
    <xf numFmtId="0" fontId="11" fillId="24" borderId="0" xfId="38" applyFont="1" applyFill="1" applyAlignment="1">
      <alignment horizontal="center"/>
    </xf>
    <xf numFmtId="0" fontId="28" fillId="32" borderId="0" xfId="38" applyFont="1" applyFill="1" applyAlignment="1">
      <alignment horizontal="center" vertical="center"/>
    </xf>
    <xf numFmtId="0" fontId="11" fillId="15" borderId="0" xfId="38" applyFont="1" applyFill="1" applyAlignment="1">
      <alignment horizontal="center"/>
    </xf>
    <xf numFmtId="0" fontId="11" fillId="33" borderId="0" xfId="38" applyFont="1" applyFill="1" applyAlignment="1">
      <alignment horizontal="center"/>
    </xf>
    <xf numFmtId="0" fontId="11" fillId="35" borderId="0" xfId="0" applyFont="1" applyFill="1" applyBorder="1" applyAlignment="1">
      <alignment horizontal="center" vertical="center"/>
    </xf>
    <xf numFmtId="0" fontId="13" fillId="15" borderId="0" xfId="38" applyFont="1" applyFill="1" applyAlignment="1">
      <alignment horizontal="center"/>
    </xf>
    <xf numFmtId="0" fontId="13" fillId="33" borderId="0" xfId="38" applyFont="1" applyFill="1" applyAlignment="1">
      <alignment horizontal="center"/>
    </xf>
    <xf numFmtId="0" fontId="13" fillId="32" borderId="0" xfId="0" applyFont="1" applyFill="1" applyBorder="1" applyAlignment="1">
      <alignment horizontal="center" vertical="center"/>
    </xf>
    <xf numFmtId="0" fontId="11" fillId="0" borderId="56" xfId="38" applyFont="1" applyBorder="1" applyAlignment="1">
      <alignment horizontal="left"/>
    </xf>
    <xf numFmtId="0" fontId="11" fillId="0" borderId="48" xfId="0" applyFont="1" applyBorder="1" applyAlignment="1">
      <alignment horizontal="center" vertical="center"/>
    </xf>
    <xf numFmtId="0" fontId="11" fillId="24" borderId="48" xfId="0" applyFont="1" applyFill="1" applyBorder="1" applyAlignment="1">
      <alignment horizontal="center" vertical="center"/>
    </xf>
    <xf numFmtId="0" fontId="11" fillId="35" borderId="33" xfId="0" applyFont="1" applyFill="1" applyBorder="1" applyAlignment="1">
      <alignment horizontal="center" vertical="center"/>
    </xf>
    <xf numFmtId="0" fontId="13" fillId="33" borderId="33" xfId="38" applyFont="1" applyFill="1" applyBorder="1" applyAlignment="1">
      <alignment horizontal="center" vertical="center"/>
    </xf>
    <xf numFmtId="0" fontId="13" fillId="15" borderId="33" xfId="0" applyFont="1" applyFill="1" applyBorder="1" applyAlignment="1">
      <alignment horizontal="center" vertical="center"/>
    </xf>
    <xf numFmtId="0" fontId="13" fillId="32" borderId="33"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48" xfId="0" applyFont="1" applyFill="1" applyBorder="1" applyAlignment="1">
      <alignment horizontal="center" vertical="center"/>
    </xf>
    <xf numFmtId="0" fontId="11" fillId="32" borderId="33" xfId="0" applyFont="1" applyFill="1" applyBorder="1" applyAlignment="1">
      <alignment horizontal="center" vertical="center"/>
    </xf>
    <xf numFmtId="0" fontId="42" fillId="0" borderId="0" xfId="38" applyFont="1" applyBorder="1"/>
    <xf numFmtId="0" fontId="45" fillId="0" borderId="0" xfId="0" applyFont="1"/>
    <xf numFmtId="0" fontId="0" fillId="0" borderId="0" xfId="0" applyFont="1" applyBorder="1" applyAlignment="1">
      <alignment vertical="center"/>
    </xf>
    <xf numFmtId="0" fontId="46" fillId="0" borderId="0" xfId="0" applyFont="1" applyBorder="1" applyAlignment="1">
      <alignment vertical="center"/>
    </xf>
    <xf numFmtId="0" fontId="36" fillId="0" borderId="0" xfId="38" applyFont="1" applyAlignment="1"/>
    <xf numFmtId="49" fontId="13" fillId="0" borderId="0" xfId="0" applyNumberFormat="1" applyFont="1" applyAlignment="1">
      <alignment horizontal="center"/>
    </xf>
    <xf numFmtId="49" fontId="11" fillId="0" borderId="33" xfId="0" applyNumberFormat="1" applyFont="1" applyBorder="1" applyAlignment="1">
      <alignment horizontal="center" vertical="center"/>
    </xf>
    <xf numFmtId="49" fontId="11" fillId="0" borderId="33" xfId="0" applyNumberFormat="1" applyFont="1" applyBorder="1" applyAlignment="1" applyProtection="1">
      <alignment horizontal="center" vertical="center"/>
      <protection locked="0"/>
    </xf>
    <xf numFmtId="181" fontId="11" fillId="0" borderId="53" xfId="0" applyNumberFormat="1" applyFont="1" applyBorder="1" applyAlignment="1">
      <alignment horizontal="center"/>
    </xf>
    <xf numFmtId="2" fontId="11" fillId="0" borderId="36" xfId="0" applyNumberFormat="1" applyFont="1" applyBorder="1" applyAlignment="1" applyProtection="1">
      <alignment horizontal="center" vertical="center"/>
      <protection locked="0"/>
    </xf>
    <xf numFmtId="181" fontId="11" fillId="18" borderId="37" xfId="0" applyNumberFormat="1" applyFont="1" applyFill="1" applyBorder="1" applyAlignment="1">
      <alignment horizontal="center" vertical="center"/>
    </xf>
    <xf numFmtId="2" fontId="11" fillId="12" borderId="33" xfId="0" applyNumberFormat="1" applyFont="1" applyFill="1" applyBorder="1" applyAlignment="1" applyProtection="1">
      <alignment horizontal="center" vertical="center"/>
      <protection locked="0"/>
    </xf>
    <xf numFmtId="181" fontId="14" fillId="18" borderId="37" xfId="38" applyNumberFormat="1" applyFont="1" applyFill="1" applyBorder="1" applyAlignment="1">
      <alignment horizontal="center"/>
    </xf>
    <xf numFmtId="181" fontId="11" fillId="18" borderId="37" xfId="38" applyNumberFormat="1" applyFont="1" applyFill="1" applyBorder="1" applyAlignment="1">
      <alignment horizontal="center"/>
    </xf>
    <xf numFmtId="49" fontId="11" fillId="0" borderId="35"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center"/>
    </xf>
    <xf numFmtId="0" fontId="11" fillId="0" borderId="37" xfId="0" applyFont="1" applyBorder="1" applyAlignment="1">
      <alignment horizontal="center"/>
    </xf>
    <xf numFmtId="0" fontId="14" fillId="0" borderId="37" xfId="0" applyFont="1" applyBorder="1" applyAlignment="1">
      <alignment horizont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54" xfId="0" applyFont="1" applyBorder="1" applyAlignment="1">
      <alignment horizontal="left" vertical="center"/>
    </xf>
    <xf numFmtId="2" fontId="11" fillId="0" borderId="35" xfId="0" applyNumberFormat="1" applyFont="1" applyBorder="1" applyAlignment="1" applyProtection="1">
      <alignment horizontal="center" vertical="center"/>
      <protection locked="0"/>
    </xf>
    <xf numFmtId="179" fontId="11" fillId="0" borderId="33" xfId="0" applyNumberFormat="1" applyFont="1" applyBorder="1" applyAlignment="1">
      <alignment horizontal="center" vertical="center"/>
    </xf>
    <xf numFmtId="179" fontId="11" fillId="0" borderId="36" xfId="0" applyNumberFormat="1" applyFont="1" applyBorder="1" applyAlignment="1">
      <alignment horizontal="center" vertical="center"/>
    </xf>
    <xf numFmtId="0" fontId="11" fillId="18" borderId="37" xfId="0" applyFont="1" applyFill="1" applyBorder="1" applyAlignment="1">
      <alignment horizontal="center" vertical="center"/>
    </xf>
    <xf numFmtId="179" fontId="11" fillId="0" borderId="48" xfId="0" applyNumberFormat="1" applyFont="1" applyBorder="1" applyAlignment="1">
      <alignment horizontal="center" vertical="center"/>
    </xf>
    <xf numFmtId="0" fontId="11" fillId="0" borderId="22" xfId="0" applyFont="1" applyBorder="1" applyAlignment="1">
      <alignment horizontal="center" vertical="center"/>
    </xf>
    <xf numFmtId="0" fontId="11" fillId="24" borderId="54" xfId="0" applyFont="1" applyFill="1" applyBorder="1" applyAlignment="1">
      <alignment horizontal="left" vertical="center"/>
    </xf>
    <xf numFmtId="0" fontId="11" fillId="0" borderId="37" xfId="0" applyFont="1" applyBorder="1" applyAlignment="1">
      <alignment horizontal="left" vertical="center"/>
    </xf>
    <xf numFmtId="0" fontId="11" fillId="21" borderId="37" xfId="38" applyFont="1" applyFill="1" applyBorder="1" applyAlignment="1">
      <alignment vertical="center"/>
    </xf>
    <xf numFmtId="179" fontId="11" fillId="0" borderId="82"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50" xfId="0" applyFont="1" applyBorder="1" applyAlignment="1">
      <alignment horizontal="left" vertical="center"/>
    </xf>
    <xf numFmtId="179" fontId="11" fillId="0" borderId="37" xfId="0" applyNumberFormat="1" applyFont="1" applyBorder="1" applyAlignment="1">
      <alignment horizontal="center" vertical="center"/>
    </xf>
    <xf numFmtId="0" fontId="14" fillId="0" borderId="37" xfId="38" applyFont="1" applyBorder="1" applyAlignment="1">
      <alignment horizontal="left"/>
    </xf>
    <xf numFmtId="0" fontId="14" fillId="0" borderId="37" xfId="38" applyFont="1" applyFill="1" applyBorder="1" applyAlignment="1">
      <alignment horizontal="left"/>
    </xf>
    <xf numFmtId="0" fontId="14" fillId="0" borderId="37"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18" borderId="0" xfId="0" applyFont="1" applyFill="1" applyBorder="1" applyAlignment="1">
      <alignment horizontal="center" vertical="center"/>
    </xf>
    <xf numFmtId="0" fontId="11" fillId="0" borderId="0" xfId="0" applyFont="1" applyAlignment="1">
      <alignment horizontal="center" vertical="center"/>
    </xf>
    <xf numFmtId="177" fontId="11" fillId="0" borderId="0" xfId="0" applyNumberFormat="1" applyFont="1" applyAlignment="1">
      <alignment vertical="center"/>
    </xf>
    <xf numFmtId="0" fontId="47" fillId="0" borderId="0" xfId="0" applyFont="1"/>
    <xf numFmtId="176" fontId="11" fillId="0" borderId="0" xfId="0" applyNumberFormat="1" applyFont="1"/>
    <xf numFmtId="176" fontId="11" fillId="0" borderId="0" xfId="0" applyNumberFormat="1" applyFont="1" applyAlignment="1">
      <alignment vertical="center"/>
    </xf>
    <xf numFmtId="0" fontId="48"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4" fillId="36" borderId="0" xfId="38" applyFont="1" applyFill="1" applyAlignment="1">
      <alignment horizontal="center"/>
    </xf>
    <xf numFmtId="0" fontId="18" fillId="0" borderId="0" xfId="38" applyFont="1" applyBorder="1" applyAlignment="1">
      <alignment horizontal="center"/>
    </xf>
    <xf numFmtId="0" fontId="18" fillId="0" borderId="0" xfId="38" applyFont="1" applyAlignment="1">
      <alignment horizontal="center"/>
    </xf>
    <xf numFmtId="0" fontId="21" fillId="37" borderId="0" xfId="38" applyFont="1" applyFill="1" applyAlignment="1">
      <alignment horizontal="center"/>
    </xf>
    <xf numFmtId="0" fontId="14" fillId="38" borderId="0" xfId="38" applyFont="1" applyFill="1" applyAlignment="1">
      <alignment horizontal="center"/>
    </xf>
    <xf numFmtId="0" fontId="14" fillId="36" borderId="0" xfId="38" applyFont="1" applyFill="1" applyBorder="1" applyAlignment="1">
      <alignment horizontal="center"/>
    </xf>
    <xf numFmtId="0" fontId="14" fillId="32" borderId="0" xfId="38" applyFont="1" applyFill="1" applyBorder="1" applyAlignment="1">
      <alignment horizontal="center"/>
    </xf>
    <xf numFmtId="0" fontId="14" fillId="34" borderId="0" xfId="38" applyFont="1" applyFill="1" applyBorder="1" applyAlignment="1">
      <alignment horizontal="center"/>
    </xf>
    <xf numFmtId="0" fontId="14" fillId="15" borderId="0" xfId="38" applyFont="1" applyFill="1" applyBorder="1" applyAlignment="1">
      <alignment horizontal="center"/>
    </xf>
    <xf numFmtId="0" fontId="14" fillId="39" borderId="0" xfId="38" applyFont="1" applyFill="1" applyBorder="1" applyAlignment="1">
      <alignment horizontal="center"/>
    </xf>
    <xf numFmtId="0" fontId="14" fillId="14" borderId="0" xfId="38" applyFont="1" applyFill="1" applyBorder="1" applyAlignment="1">
      <alignment horizontal="center"/>
    </xf>
    <xf numFmtId="0" fontId="21" fillId="37"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34" borderId="0" xfId="38" applyFont="1" applyFill="1" applyAlignment="1">
      <alignment horizontal="center"/>
    </xf>
    <xf numFmtId="0" fontId="14" fillId="32" borderId="0" xfId="38" applyFont="1" applyFill="1" applyAlignment="1">
      <alignment horizontal="center"/>
    </xf>
    <xf numFmtId="0" fontId="14" fillId="40"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49" fillId="0" borderId="0" xfId="38" applyFont="1" applyBorder="1" applyAlignment="1">
      <alignment horizontal="center"/>
    </xf>
    <xf numFmtId="0" fontId="14" fillId="0" borderId="0" xfId="38" applyFont="1" applyAlignment="1">
      <alignment horizontal="center" vertical="center"/>
    </xf>
    <xf numFmtId="0" fontId="11" fillId="34" borderId="83"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59" xfId="38" applyFont="1" applyBorder="1" applyAlignment="1">
      <alignment vertical="center"/>
    </xf>
    <xf numFmtId="0" fontId="11" fillId="9" borderId="83" xfId="38" applyFont="1" applyFill="1" applyBorder="1" applyAlignment="1">
      <alignment horizontal="center" vertical="center"/>
    </xf>
    <xf numFmtId="0" fontId="11" fillId="21" borderId="59" xfId="38" applyFont="1" applyFill="1" applyBorder="1" applyAlignment="1">
      <alignment vertical="center"/>
    </xf>
    <xf numFmtId="0" fontId="11" fillId="0" borderId="59" xfId="38" applyFont="1" applyFill="1" applyBorder="1" applyAlignment="1">
      <alignment vertical="center"/>
    </xf>
    <xf numFmtId="0" fontId="21" fillId="41" borderId="83" xfId="38" applyFont="1" applyFill="1" applyBorder="1" applyAlignment="1">
      <alignment horizontal="center" vertical="center"/>
    </xf>
    <xf numFmtId="0" fontId="11" fillId="14" borderId="59" xfId="38" applyFont="1" applyFill="1" applyBorder="1"/>
    <xf numFmtId="0" fontId="11" fillId="14" borderId="84" xfId="38" applyFont="1" applyFill="1" applyBorder="1" applyAlignment="1">
      <alignment vertical="center"/>
    </xf>
    <xf numFmtId="0" fontId="11" fillId="14" borderId="59" xfId="38" applyFont="1" applyFill="1" applyBorder="1" applyAlignment="1">
      <alignment vertical="center"/>
    </xf>
    <xf numFmtId="0" fontId="11" fillId="40" borderId="59" xfId="38" applyFont="1" applyFill="1" applyBorder="1"/>
    <xf numFmtId="0" fontId="11" fillId="0" borderId="59" xfId="38" applyFont="1" applyBorder="1"/>
    <xf numFmtId="0" fontId="11" fillId="24" borderId="59" xfId="38" applyFont="1" applyFill="1" applyBorder="1" applyAlignment="1">
      <alignment vertical="center"/>
    </xf>
    <xf numFmtId="0" fontId="11" fillId="0" borderId="0" xfId="38" applyFont="1" applyFill="1" applyAlignment="1">
      <alignment horizontal="center" vertical="center"/>
    </xf>
    <xf numFmtId="0" fontId="11" fillId="34" borderId="85" xfId="38" applyFont="1" applyFill="1" applyBorder="1" applyAlignment="1">
      <alignment horizontal="center" vertical="center"/>
    </xf>
    <xf numFmtId="0" fontId="11" fillId="0" borderId="34" xfId="38" applyFont="1" applyFill="1" applyBorder="1" applyAlignment="1">
      <alignment horizontal="center" vertical="center"/>
    </xf>
    <xf numFmtId="0" fontId="11" fillId="0" borderId="84" xfId="38" applyFont="1" applyBorder="1" applyAlignment="1">
      <alignment vertical="center"/>
    </xf>
    <xf numFmtId="0" fontId="11" fillId="0" borderId="84" xfId="38" applyFont="1" applyBorder="1"/>
    <xf numFmtId="0" fontId="11" fillId="0" borderId="69" xfId="38" applyFont="1" applyBorder="1"/>
    <xf numFmtId="0" fontId="11" fillId="0" borderId="86" xfId="38" applyFont="1" applyBorder="1"/>
    <xf numFmtId="0" fontId="11" fillId="0" borderId="87" xfId="38" applyFont="1" applyBorder="1"/>
    <xf numFmtId="0" fontId="11" fillId="0" borderId="52" xfId="38" applyFont="1" applyFill="1" applyBorder="1" applyAlignment="1">
      <alignment horizontal="center" vertical="center"/>
    </xf>
    <xf numFmtId="0" fontId="11" fillId="0" borderId="88" xfId="38" applyFont="1" applyBorder="1"/>
    <xf numFmtId="0" fontId="11" fillId="40" borderId="89" xfId="0" applyFont="1" applyFill="1" applyBorder="1" applyAlignment="1">
      <alignment vertical="center"/>
    </xf>
    <xf numFmtId="0" fontId="11" fillId="0" borderId="69" xfId="38" applyFont="1" applyBorder="1" applyAlignment="1">
      <alignment horizontal="left"/>
    </xf>
    <xf numFmtId="0" fontId="11" fillId="0" borderId="86" xfId="38" applyFont="1" applyFill="1" applyBorder="1"/>
    <xf numFmtId="0" fontId="11" fillId="0" borderId="87" xfId="38" applyFont="1" applyFill="1" applyBorder="1"/>
    <xf numFmtId="0" fontId="11" fillId="0" borderId="84" xfId="38" applyFont="1" applyFill="1" applyBorder="1" applyAlignment="1">
      <alignment vertical="center"/>
    </xf>
    <xf numFmtId="0" fontId="11" fillId="0" borderId="69" xfId="38" applyFont="1" applyFill="1" applyBorder="1"/>
    <xf numFmtId="0" fontId="11" fillId="0" borderId="90" xfId="38" applyFont="1" applyBorder="1"/>
    <xf numFmtId="0" fontId="11" fillId="9" borderId="85" xfId="38" applyFont="1" applyFill="1" applyBorder="1" applyAlignment="1">
      <alignment horizontal="center" vertical="center"/>
    </xf>
    <xf numFmtId="0" fontId="11" fillId="0" borderId="69" xfId="38" applyFont="1" applyBorder="1" applyAlignment="1">
      <alignment vertical="center"/>
    </xf>
    <xf numFmtId="0" fontId="11" fillId="0" borderId="90" xfId="38" applyFont="1" applyBorder="1" applyAlignment="1">
      <alignment vertical="center"/>
    </xf>
    <xf numFmtId="0" fontId="11" fillId="34" borderId="91" xfId="38" applyFont="1" applyFill="1" applyBorder="1" applyAlignment="1">
      <alignment horizontal="center" vertical="center"/>
    </xf>
    <xf numFmtId="0" fontId="11" fillId="0" borderId="92" xfId="38" applyFont="1" applyFill="1" applyBorder="1" applyAlignment="1">
      <alignment horizontal="center" vertical="center"/>
    </xf>
    <xf numFmtId="0" fontId="11" fillId="0" borderId="93" xfId="38" applyFont="1" applyBorder="1" applyAlignment="1">
      <alignment horizontal="center" vertical="center"/>
    </xf>
    <xf numFmtId="0" fontId="11" fillId="0" borderId="65" xfId="38" applyFont="1" applyBorder="1"/>
    <xf numFmtId="0" fontId="18" fillId="34" borderId="94" xfId="38" applyFont="1" applyFill="1" applyBorder="1" applyAlignment="1">
      <alignment horizontal="center" vertical="center" wrapText="1"/>
    </xf>
    <xf numFmtId="0" fontId="18" fillId="9" borderId="94" xfId="38" applyFont="1" applyFill="1" applyBorder="1" applyAlignment="1">
      <alignment horizontal="center"/>
    </xf>
    <xf numFmtId="0" fontId="50" fillId="41" borderId="94" xfId="38" applyFont="1" applyFill="1" applyBorder="1" applyAlignment="1">
      <alignment horizontal="center" vertical="center"/>
    </xf>
    <xf numFmtId="0" fontId="50" fillId="32" borderId="94" xfId="38" applyFont="1" applyFill="1" applyBorder="1" applyAlignment="1">
      <alignment horizontal="center" vertical="center"/>
    </xf>
    <xf numFmtId="0" fontId="14" fillId="0" borderId="95"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5" xfId="38" applyFont="1" applyBorder="1" applyAlignment="1">
      <alignment vertical="center" wrapText="1"/>
    </xf>
    <xf numFmtId="0" fontId="14" fillId="0" borderId="93" xfId="38" applyFont="1" applyBorder="1" applyAlignment="1">
      <alignment vertical="center" wrapText="1"/>
    </xf>
    <xf numFmtId="0" fontId="14" fillId="0" borderId="0" xfId="38" applyFont="1" applyBorder="1" applyAlignment="1">
      <alignment horizontal="center" vertical="center" wrapText="1"/>
    </xf>
    <xf numFmtId="0" fontId="42" fillId="0" borderId="93" xfId="38" applyFont="1" applyBorder="1"/>
    <xf numFmtId="0" fontId="36" fillId="0" borderId="0" xfId="38" applyFont="1" applyBorder="1"/>
    <xf numFmtId="0" fontId="51"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81" fontId="11" fillId="0" borderId="0" xfId="38" applyNumberFormat="1" applyFont="1" applyBorder="1" applyAlignment="1">
      <alignment horizontal="center" vertical="center"/>
    </xf>
    <xf numFmtId="181" fontId="11" fillId="0" borderId="37" xfId="0" applyNumberFormat="1" applyFont="1" applyBorder="1" applyAlignment="1">
      <alignment horizontal="center" vertical="center"/>
    </xf>
    <xf numFmtId="0" fontId="11" fillId="11" borderId="37" xfId="0" applyFont="1" applyFill="1" applyBorder="1" applyAlignment="1">
      <alignment horizontal="center" vertical="center"/>
    </xf>
    <xf numFmtId="0" fontId="13" fillId="11" borderId="37" xfId="0" applyFont="1" applyFill="1" applyBorder="1" applyAlignment="1">
      <alignment horizontal="center" vertical="center"/>
    </xf>
    <xf numFmtId="181" fontId="11" fillId="18" borderId="37" xfId="0" applyNumberFormat="1" applyFont="1" applyFill="1" applyBorder="1" applyAlignment="1">
      <alignment horizontal="center"/>
    </xf>
    <xf numFmtId="0" fontId="13" fillId="42" borderId="37" xfId="0" applyFont="1" applyFill="1" applyBorder="1" applyAlignment="1">
      <alignment horizontal="center" vertical="center"/>
    </xf>
    <xf numFmtId="0" fontId="13" fillId="0" borderId="37" xfId="0" applyFont="1" applyFill="1" applyBorder="1" applyAlignment="1">
      <alignment horizontal="center" vertical="center"/>
    </xf>
    <xf numFmtId="0" fontId="13" fillId="15" borderId="37" xfId="0" applyFont="1" applyFill="1" applyBorder="1" applyAlignment="1">
      <alignment horizontal="center" vertical="center"/>
    </xf>
    <xf numFmtId="0" fontId="52" fillId="15" borderId="37" xfId="0" applyFont="1" applyFill="1" applyBorder="1" applyAlignment="1">
      <alignment horizontal="center" vertical="center"/>
    </xf>
    <xf numFmtId="0" fontId="52" fillId="0" borderId="37" xfId="0" applyFont="1" applyFill="1" applyBorder="1" applyAlignment="1">
      <alignment horizontal="center" vertical="center"/>
    </xf>
    <xf numFmtId="181" fontId="11" fillId="21" borderId="34" xfId="0" applyNumberFormat="1" applyFont="1" applyFill="1" applyBorder="1" applyAlignment="1">
      <alignment horizontal="center" vertical="center"/>
    </xf>
    <xf numFmtId="0" fontId="52" fillId="18" borderId="37" xfId="0" applyFont="1" applyFill="1" applyBorder="1" applyAlignment="1">
      <alignment horizontal="center" vertical="center"/>
    </xf>
    <xf numFmtId="181" fontId="11" fillId="9" borderId="37" xfId="0" applyNumberFormat="1" applyFont="1" applyFill="1" applyBorder="1" applyAlignment="1">
      <alignment horizontal="center"/>
    </xf>
    <xf numFmtId="181" fontId="11" fillId="9" borderId="37" xfId="0" applyNumberFormat="1" applyFont="1" applyFill="1" applyBorder="1" applyAlignment="1">
      <alignment horizontal="center" vertical="center"/>
    </xf>
    <xf numFmtId="0" fontId="13" fillId="0" borderId="37" xfId="0" applyFont="1" applyBorder="1" applyAlignment="1">
      <alignment horizontal="center" vertical="center"/>
    </xf>
    <xf numFmtId="181" fontId="11" fillId="0" borderId="37" xfId="0" applyNumberFormat="1" applyFont="1" applyBorder="1" applyAlignment="1">
      <alignment horizontal="center"/>
    </xf>
    <xf numFmtId="0" fontId="53" fillId="0" borderId="0" xfId="0" applyFont="1" applyAlignment="1">
      <alignment horizontal="center"/>
    </xf>
    <xf numFmtId="0" fontId="53" fillId="0" borderId="0" xfId="0" applyFont="1"/>
    <xf numFmtId="0" fontId="11" fillId="0" borderId="37" xfId="0" applyFont="1" applyBorder="1" applyAlignment="1">
      <alignment vertical="center"/>
    </xf>
    <xf numFmtId="0" fontId="11" fillId="21" borderId="37" xfId="0" applyFont="1" applyFill="1" applyBorder="1" applyAlignment="1">
      <alignment vertical="center"/>
    </xf>
    <xf numFmtId="0" fontId="11" fillId="14" borderId="37" xfId="0" applyFont="1" applyFill="1" applyBorder="1" applyAlignment="1">
      <alignment vertical="center"/>
    </xf>
    <xf numFmtId="0" fontId="14" fillId="0" borderId="37" xfId="38" applyFont="1" applyBorder="1" applyAlignment="1">
      <alignment vertical="center"/>
    </xf>
    <xf numFmtId="0" fontId="11" fillId="0" borderId="37" xfId="0" applyFont="1" applyFill="1" applyBorder="1" applyAlignment="1">
      <alignment horizontal="center" vertical="center"/>
    </xf>
    <xf numFmtId="0" fontId="11" fillId="0" borderId="37" xfId="38" applyFont="1" applyBorder="1" applyAlignment="1">
      <alignment horizontal="center" vertical="center"/>
    </xf>
    <xf numFmtId="0" fontId="11" fillId="24" borderId="37" xfId="0" applyFont="1" applyFill="1" applyBorder="1" applyAlignment="1">
      <alignment vertical="center"/>
    </xf>
    <xf numFmtId="0" fontId="11" fillId="15" borderId="37" xfId="0" applyFont="1" applyFill="1" applyBorder="1" applyAlignment="1">
      <alignment horizontal="center" vertical="center"/>
    </xf>
    <xf numFmtId="0" fontId="11" fillId="40" borderId="37" xfId="0" applyFont="1" applyFill="1" applyBorder="1" applyAlignment="1">
      <alignment vertical="center"/>
    </xf>
    <xf numFmtId="0" fontId="11" fillId="0" borderId="37" xfId="0" applyFont="1" applyFill="1" applyBorder="1" applyAlignment="1">
      <alignment vertical="center"/>
    </xf>
    <xf numFmtId="0" fontId="13" fillId="9" borderId="37" xfId="0" applyFont="1" applyFill="1" applyBorder="1" applyAlignment="1">
      <alignment horizontal="center" vertical="center"/>
    </xf>
    <xf numFmtId="0" fontId="50" fillId="35" borderId="37" xfId="0" applyFont="1" applyFill="1" applyBorder="1" applyAlignment="1">
      <alignment horizontal="center" vertical="center"/>
    </xf>
    <xf numFmtId="0" fontId="50" fillId="0" borderId="37" xfId="0" applyFont="1" applyFill="1" applyBorder="1" applyAlignment="1">
      <alignment horizontal="center" vertical="center"/>
    </xf>
    <xf numFmtId="0" fontId="36" fillId="0" borderId="0" xfId="38" applyFont="1" applyAlignment="1">
      <alignment vertical="center"/>
    </xf>
    <xf numFmtId="0" fontId="49" fillId="0" borderId="0" xfId="38" applyFont="1" applyBorder="1" applyAlignment="1">
      <alignment horizontal="center" vertical="center"/>
    </xf>
    <xf numFmtId="0" fontId="49" fillId="0" borderId="0" xfId="38" applyFont="1" applyAlignment="1">
      <alignment horizontal="center" vertical="center"/>
    </xf>
    <xf numFmtId="0" fontId="14" fillId="0" borderId="0" xfId="38" applyFont="1" applyAlignment="1">
      <alignment vertical="center"/>
    </xf>
    <xf numFmtId="0" fontId="54"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81" fontId="11" fillId="9" borderId="37" xfId="38" applyNumberFormat="1" applyFont="1" applyFill="1" applyBorder="1" applyAlignment="1">
      <alignment horizontal="center" vertical="center"/>
    </xf>
    <xf numFmtId="0" fontId="14" fillId="12" borderId="37" xfId="38" applyFont="1" applyFill="1" applyBorder="1" applyAlignment="1">
      <alignment vertical="center"/>
    </xf>
    <xf numFmtId="0" fontId="14" fillId="11" borderId="0" xfId="38" applyFont="1" applyFill="1" applyAlignment="1">
      <alignment horizontal="center" vertical="center"/>
    </xf>
    <xf numFmtId="0" fontId="11" fillId="24" borderId="37" xfId="38" applyFont="1" applyFill="1" applyBorder="1" applyAlignment="1">
      <alignment vertical="center"/>
    </xf>
    <xf numFmtId="0" fontId="14" fillId="18" borderId="0" xfId="38" applyFont="1" applyFill="1" applyAlignment="1">
      <alignment horizontal="center" vertical="center"/>
    </xf>
    <xf numFmtId="0" fontId="14" fillId="9" borderId="0" xfId="38" applyFont="1" applyFill="1" applyAlignment="1">
      <alignment horizontal="center" vertical="center"/>
    </xf>
    <xf numFmtId="0" fontId="14" fillId="35" borderId="0" xfId="38" applyFont="1" applyFill="1" applyAlignment="1">
      <alignment horizontal="center" vertical="center"/>
    </xf>
    <xf numFmtId="0" fontId="11" fillId="12" borderId="37" xfId="0" applyFont="1" applyFill="1" applyBorder="1" applyAlignment="1">
      <alignment vertical="center"/>
    </xf>
    <xf numFmtId="0" fontId="14" fillId="40" borderId="0" xfId="38" applyFont="1" applyFill="1" applyAlignment="1">
      <alignment horizontal="center" vertical="center"/>
    </xf>
    <xf numFmtId="0" fontId="14" fillId="14" borderId="0" xfId="38" applyFont="1" applyFill="1" applyAlignment="1">
      <alignment horizontal="center" vertical="center"/>
    </xf>
    <xf numFmtId="0" fontId="14" fillId="24"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81" fontId="36" fillId="0" borderId="0" xfId="38" applyNumberFormat="1" applyFont="1" applyAlignment="1">
      <alignment horizontal="center"/>
    </xf>
    <xf numFmtId="0" fontId="55" fillId="0" borderId="0" xfId="38" applyFont="1" applyBorder="1" applyAlignment="1">
      <alignment horizontal="center" vertical="center"/>
    </xf>
    <xf numFmtId="0" fontId="18" fillId="14" borderId="33" xfId="38" applyFont="1" applyFill="1" applyBorder="1" applyAlignment="1">
      <alignment horizontal="center"/>
    </xf>
    <xf numFmtId="0" fontId="18" fillId="0" borderId="33" xfId="38" applyFont="1" applyFill="1" applyBorder="1" applyAlignment="1">
      <alignment horizontal="center"/>
    </xf>
    <xf numFmtId="181" fontId="11" fillId="18" borderId="33" xfId="0" applyNumberFormat="1" applyFont="1" applyFill="1" applyBorder="1" applyAlignment="1">
      <alignment horizontal="center"/>
    </xf>
    <xf numFmtId="181" fontId="14" fillId="0" borderId="33" xfId="38" applyNumberFormat="1" applyFont="1" applyBorder="1" applyAlignment="1">
      <alignment horizontal="center"/>
    </xf>
    <xf numFmtId="0" fontId="14" fillId="0" borderId="33" xfId="38" applyFont="1" applyBorder="1" applyAlignment="1">
      <alignment horizontal="center"/>
    </xf>
    <xf numFmtId="0" fontId="14" fillId="0" borderId="33" xfId="38" applyFont="1" applyFill="1" applyBorder="1" applyAlignment="1">
      <alignment horizontal="center"/>
    </xf>
    <xf numFmtId="0" fontId="14" fillId="15" borderId="33" xfId="38" applyFont="1" applyFill="1" applyBorder="1" applyAlignment="1">
      <alignment horizontal="center"/>
    </xf>
    <xf numFmtId="0" fontId="54" fillId="0" borderId="33" xfId="38" applyFont="1" applyFill="1" applyBorder="1" applyAlignment="1">
      <alignment horizontal="center"/>
    </xf>
    <xf numFmtId="181" fontId="14" fillId="18" borderId="33" xfId="38" applyNumberFormat="1" applyFont="1" applyFill="1" applyBorder="1" applyAlignment="1">
      <alignment horizontal="center"/>
    </xf>
    <xf numFmtId="0" fontId="14" fillId="21" borderId="33" xfId="38" applyFont="1" applyFill="1" applyBorder="1" applyAlignment="1">
      <alignment horizontal="center"/>
    </xf>
    <xf numFmtId="181" fontId="11" fillId="18" borderId="0" xfId="0" applyNumberFormat="1" applyFont="1" applyFill="1" applyAlignment="1">
      <alignment horizontal="center"/>
    </xf>
    <xf numFmtId="0" fontId="56" fillId="43" borderId="33" xfId="38" applyFont="1" applyFill="1" applyBorder="1" applyAlignment="1">
      <alignment horizontal="center"/>
    </xf>
    <xf numFmtId="0" fontId="54" fillId="0" borderId="33" xfId="38" applyFont="1" applyBorder="1" applyAlignment="1">
      <alignment horizontal="center"/>
    </xf>
    <xf numFmtId="0" fontId="18" fillId="21" borderId="33" xfId="38" applyFont="1" applyFill="1" applyBorder="1" applyAlignment="1">
      <alignment horizontal="center"/>
    </xf>
    <xf numFmtId="181" fontId="14" fillId="9" borderId="33" xfId="38" applyNumberFormat="1" applyFont="1" applyFill="1" applyBorder="1" applyAlignment="1">
      <alignment horizontal="center"/>
    </xf>
    <xf numFmtId="0" fontId="50" fillId="20" borderId="33" xfId="38" applyFont="1" applyFill="1" applyBorder="1" applyAlignment="1">
      <alignment horizontal="center"/>
    </xf>
    <xf numFmtId="0" fontId="18" fillId="15" borderId="33" xfId="38" applyFont="1" applyFill="1" applyBorder="1" applyAlignment="1">
      <alignment horizontal="center"/>
    </xf>
    <xf numFmtId="0" fontId="18" fillId="0" borderId="33" xfId="38" applyFont="1" applyBorder="1" applyAlignment="1">
      <alignment horizontal="center"/>
    </xf>
    <xf numFmtId="0" fontId="18" fillId="11" borderId="33" xfId="38" applyFont="1" applyFill="1" applyBorder="1" applyAlignment="1">
      <alignment horizontal="center"/>
    </xf>
    <xf numFmtId="0" fontId="14" fillId="15" borderId="35" xfId="38" applyFont="1" applyFill="1" applyBorder="1" applyAlignment="1">
      <alignment horizontal="center"/>
    </xf>
    <xf numFmtId="0" fontId="15" fillId="0" borderId="0" xfId="38" applyFont="1" applyBorder="1" applyAlignment="1">
      <alignment horizontal="center" vertical="center"/>
    </xf>
    <xf numFmtId="181" fontId="11" fillId="0" borderId="0" xfId="0" applyNumberFormat="1" applyFont="1" applyBorder="1" applyAlignment="1">
      <alignment horizontal="center"/>
    </xf>
    <xf numFmtId="0" fontId="14" fillId="14" borderId="33" xfId="38" applyFont="1" applyFill="1" applyBorder="1"/>
    <xf numFmtId="0" fontId="14" fillId="0" borderId="33" xfId="38" applyFont="1" applyBorder="1"/>
    <xf numFmtId="0" fontId="14" fillId="21" borderId="0" xfId="38" applyFont="1" applyFill="1" applyAlignment="1">
      <alignment horizontal="center"/>
    </xf>
    <xf numFmtId="0" fontId="14" fillId="24" borderId="33" xfId="38" applyFont="1" applyFill="1" applyBorder="1"/>
    <xf numFmtId="0" fontId="21" fillId="20" borderId="0" xfId="38" applyFont="1" applyFill="1" applyAlignment="1">
      <alignment horizontal="center"/>
    </xf>
    <xf numFmtId="0" fontId="14" fillId="0" borderId="33" xfId="38" applyFont="1" applyFill="1" applyBorder="1"/>
    <xf numFmtId="0" fontId="19" fillId="43"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3" xfId="38" applyFont="1" applyBorder="1" applyAlignment="1">
      <alignment vertical="center"/>
    </xf>
    <xf numFmtId="0" fontId="13" fillId="9" borderId="0" xfId="0" applyFont="1" applyFill="1"/>
    <xf numFmtId="0" fontId="14" fillId="0" borderId="33"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54" xfId="0" applyNumberFormat="1" applyFont="1" applyBorder="1" applyAlignment="1">
      <alignment horizontal="center" vertical="center"/>
    </xf>
    <xf numFmtId="0" fontId="11" fillId="0" borderId="54" xfId="0" applyFont="1" applyBorder="1" applyAlignment="1">
      <alignment horizontal="center" vertical="center"/>
    </xf>
    <xf numFmtId="0" fontId="11" fillId="0" borderId="54" xfId="0" applyFont="1" applyFill="1" applyBorder="1" applyAlignment="1">
      <alignment horizontal="center" vertical="center"/>
    </xf>
    <xf numFmtId="182" fontId="11" fillId="0" borderId="37" xfId="0" applyNumberFormat="1" applyFont="1" applyBorder="1" applyAlignment="1">
      <alignment horizontal="center" vertical="center"/>
    </xf>
    <xf numFmtId="182"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4" borderId="33" xfId="0" applyNumberFormat="1" applyFont="1" applyFill="1" applyBorder="1" applyAlignment="1" applyProtection="1">
      <alignment horizontal="center" vertical="center"/>
      <protection locked="0"/>
    </xf>
    <xf numFmtId="49" fontId="11" fillId="0" borderId="37" xfId="0" applyNumberFormat="1" applyFont="1" applyFill="1" applyBorder="1" applyAlignment="1">
      <alignment horizontal="center" vertical="center"/>
    </xf>
    <xf numFmtId="2" fontId="11" fillId="12" borderId="37" xfId="0" applyNumberFormat="1" applyFont="1" applyFill="1" applyBorder="1" applyAlignment="1" applyProtection="1">
      <alignment horizontal="center" vertical="center"/>
      <protection locked="0"/>
    </xf>
    <xf numFmtId="0" fontId="11" fillId="24" borderId="37" xfId="0" applyFont="1" applyFill="1" applyBorder="1" applyAlignment="1">
      <alignment horizontal="center" vertical="center"/>
    </xf>
    <xf numFmtId="2" fontId="11" fillId="0" borderId="33" xfId="0" applyNumberFormat="1" applyFont="1" applyFill="1" applyBorder="1" applyAlignment="1" applyProtection="1">
      <alignment horizontal="center" vertical="center"/>
      <protection locked="0"/>
    </xf>
    <xf numFmtId="2" fontId="11" fillId="0" borderId="33" xfId="0" applyNumberFormat="1" applyFont="1" applyBorder="1" applyAlignment="1" applyProtection="1">
      <alignment horizontal="center" vertical="center"/>
      <protection locked="0"/>
    </xf>
    <xf numFmtId="2" fontId="11" fillId="0" borderId="29" xfId="0" applyNumberFormat="1"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2" fontId="11" fillId="0" borderId="37" xfId="0" applyNumberFormat="1" applyFont="1" applyBorder="1" applyAlignment="1" applyProtection="1">
      <alignment horizontal="center" vertical="center"/>
      <protection locked="0"/>
    </xf>
    <xf numFmtId="2" fontId="13" fillId="0" borderId="37" xfId="0" applyNumberFormat="1" applyFont="1" applyFill="1" applyBorder="1" applyAlignment="1" applyProtection="1">
      <alignment horizontal="center" vertical="center"/>
      <protection locked="0"/>
    </xf>
    <xf numFmtId="49" fontId="11" fillId="0" borderId="33" xfId="0" applyNumberFormat="1" applyFont="1" applyFill="1" applyBorder="1" applyAlignment="1">
      <alignment horizontal="center" vertical="center"/>
    </xf>
    <xf numFmtId="2" fontId="11" fillId="45" borderId="37"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2" fontId="11" fillId="0" borderId="7" xfId="0" applyNumberFormat="1" applyFont="1" applyFill="1" applyBorder="1" applyAlignment="1" applyProtection="1">
      <alignment horizontal="center" vertical="center"/>
      <protection locked="0"/>
    </xf>
    <xf numFmtId="49" fontId="11" fillId="0" borderId="33" xfId="0" applyNumberFormat="1" applyFont="1" applyFill="1" applyBorder="1" applyAlignment="1" applyProtection="1">
      <alignment horizontal="center" vertical="center"/>
      <protection locked="0"/>
    </xf>
    <xf numFmtId="49" fontId="11" fillId="0" borderId="50" xfId="0" applyNumberFormat="1" applyFont="1" applyFill="1" applyBorder="1" applyAlignment="1" applyProtection="1">
      <alignment horizontal="center" vertical="center"/>
      <protection locked="0"/>
    </xf>
    <xf numFmtId="2" fontId="11" fillId="0" borderId="50"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9" xfId="0" applyFont="1" applyBorder="1" applyAlignment="1">
      <alignment horizontal="center" vertical="center"/>
    </xf>
    <xf numFmtId="181" fontId="11" fillId="18" borderId="48" xfId="0" applyNumberFormat="1" applyFont="1" applyFill="1" applyBorder="1" applyAlignment="1">
      <alignment horizontal="center" vertical="center"/>
    </xf>
    <xf numFmtId="0" fontId="11" fillId="18" borderId="33" xfId="0" applyFont="1" applyFill="1" applyBorder="1" applyAlignment="1">
      <alignment horizontal="center" vertical="center"/>
    </xf>
    <xf numFmtId="181" fontId="11" fillId="18" borderId="38" xfId="0" applyNumberFormat="1" applyFont="1" applyFill="1" applyBorder="1" applyAlignment="1">
      <alignment horizontal="center" vertical="center"/>
    </xf>
    <xf numFmtId="2" fontId="11" fillId="18" borderId="33" xfId="0" applyNumberFormat="1" applyFont="1" applyFill="1" applyBorder="1" applyAlignment="1" applyProtection="1">
      <alignment horizontal="center" vertical="center"/>
      <protection locked="0"/>
    </xf>
    <xf numFmtId="181" fontId="11" fillId="18" borderId="33" xfId="0" applyNumberFormat="1" applyFont="1" applyFill="1" applyBorder="1" applyAlignment="1">
      <alignment horizontal="center" vertical="center"/>
    </xf>
    <xf numFmtId="179" fontId="11" fillId="9" borderId="37" xfId="0" applyNumberFormat="1" applyFont="1" applyFill="1" applyBorder="1" applyAlignment="1">
      <alignment horizontal="center" vertical="center"/>
    </xf>
    <xf numFmtId="181" fontId="11" fillId="18" borderId="37" xfId="0" applyNumberFormat="1" applyFont="1" applyFill="1" applyBorder="1" applyAlignment="1" applyProtection="1">
      <alignment horizontal="center" vertical="center"/>
      <protection locked="0"/>
    </xf>
    <xf numFmtId="2" fontId="11" fillId="18" borderId="37" xfId="0" applyNumberFormat="1" applyFont="1" applyFill="1" applyBorder="1" applyAlignment="1" applyProtection="1">
      <alignment horizontal="center" vertical="center"/>
      <protection locked="0"/>
    </xf>
    <xf numFmtId="181" fontId="11" fillId="18" borderId="37" xfId="38" applyNumberFormat="1" applyFont="1" applyFill="1" applyBorder="1" applyAlignment="1" applyProtection="1">
      <alignment horizontal="center"/>
      <protection locked="0"/>
    </xf>
    <xf numFmtId="181" fontId="11" fillId="18" borderId="7" xfId="0" applyNumberFormat="1" applyFont="1" applyFill="1" applyBorder="1" applyAlignment="1">
      <alignment horizontal="center" vertical="center"/>
    </xf>
    <xf numFmtId="179" fontId="11" fillId="0" borderId="37" xfId="0" applyNumberFormat="1" applyFont="1" applyFill="1" applyBorder="1" applyAlignment="1">
      <alignment horizontal="center" vertical="center"/>
    </xf>
    <xf numFmtId="181" fontId="11" fillId="18" borderId="35" xfId="0" applyNumberFormat="1" applyFont="1" applyFill="1" applyBorder="1" applyAlignment="1">
      <alignment horizontal="center" vertical="center"/>
    </xf>
    <xf numFmtId="181" fontId="11" fillId="18" borderId="96" xfId="0" applyNumberFormat="1" applyFont="1" applyFill="1" applyBorder="1" applyAlignment="1">
      <alignment horizontal="center"/>
    </xf>
    <xf numFmtId="181" fontId="11" fillId="18" borderId="50" xfId="38" applyNumberFormat="1" applyFont="1" applyFill="1" applyBorder="1" applyAlignment="1" applyProtection="1">
      <alignment horizontal="center"/>
      <protection locked="0"/>
    </xf>
    <xf numFmtId="0" fontId="11" fillId="0" borderId="50" xfId="0" applyFont="1" applyBorder="1" applyAlignment="1">
      <alignment horizontal="center" vertical="center"/>
    </xf>
    <xf numFmtId="179" fontId="11" fillId="0" borderId="50" xfId="0" applyNumberFormat="1" applyFont="1" applyBorder="1" applyAlignment="1">
      <alignment horizontal="center" vertical="center"/>
    </xf>
    <xf numFmtId="181" fontId="11" fillId="18" borderId="7" xfId="38" applyNumberFormat="1" applyFont="1" applyFill="1" applyBorder="1" applyAlignment="1" applyProtection="1">
      <alignment horizontal="center"/>
      <protection locked="0"/>
    </xf>
    <xf numFmtId="179" fontId="11" fillId="0" borderId="7" xfId="0" applyNumberFormat="1" applyFont="1" applyBorder="1" applyAlignment="1">
      <alignment horizontal="center" vertical="center"/>
    </xf>
    <xf numFmtId="0" fontId="11" fillId="0" borderId="37" xfId="0" applyFont="1" applyFill="1" applyBorder="1" applyAlignment="1">
      <alignment horizontal="left" vertical="center"/>
    </xf>
    <xf numFmtId="0" fontId="0" fillId="0" borderId="0" xfId="0" applyBorder="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2" fillId="0" borderId="33" xfId="0" applyFont="1" applyFill="1" applyBorder="1" applyAlignment="1">
      <alignment horizontal="center" vertical="center"/>
    </xf>
    <xf numFmtId="0" fontId="57" fillId="19" borderId="33" xfId="0" applyFont="1" applyFill="1" applyBorder="1" applyAlignment="1">
      <alignment horizontal="center" vertical="center"/>
    </xf>
    <xf numFmtId="0" fontId="13" fillId="34" borderId="33" xfId="0" applyFont="1" applyFill="1" applyBorder="1" applyAlignment="1" applyProtection="1">
      <alignment horizontal="center" vertical="center"/>
      <protection locked="0"/>
    </xf>
    <xf numFmtId="0" fontId="13" fillId="34" borderId="33" xfId="0" applyFont="1" applyFill="1" applyBorder="1" applyAlignment="1">
      <alignment horizontal="center" vertical="center"/>
    </xf>
    <xf numFmtId="2" fontId="13" fillId="34" borderId="33" xfId="0" applyNumberFormat="1" applyFont="1" applyFill="1" applyBorder="1" applyAlignment="1" applyProtection="1">
      <alignment horizontal="center" vertical="center"/>
      <protection locked="0"/>
    </xf>
    <xf numFmtId="181" fontId="11" fillId="18" borderId="38" xfId="0" applyNumberFormat="1" applyFont="1" applyFill="1" applyBorder="1" applyAlignment="1" applyProtection="1">
      <alignment horizontal="center" vertical="center"/>
      <protection locked="0"/>
    </xf>
    <xf numFmtId="181" fontId="11" fillId="18" borderId="48" xfId="0" applyNumberFormat="1" applyFont="1" applyFill="1" applyBorder="1" applyAlignment="1" applyProtection="1">
      <alignment horizontal="center" vertical="center"/>
      <protection locked="0"/>
    </xf>
    <xf numFmtId="181" fontId="11" fillId="18" borderId="38" xfId="0" applyNumberFormat="1" applyFont="1" applyFill="1" applyBorder="1" applyAlignment="1">
      <alignment horizontal="center"/>
    </xf>
    <xf numFmtId="2" fontId="57" fillId="19" borderId="33" xfId="0" applyNumberFormat="1" applyFont="1" applyFill="1" applyBorder="1" applyAlignment="1" applyProtection="1">
      <alignment horizontal="center" vertical="center"/>
      <protection locked="0"/>
    </xf>
    <xf numFmtId="2" fontId="13" fillId="0" borderId="33" xfId="0" applyNumberFormat="1" applyFont="1" applyBorder="1" applyAlignment="1" applyProtection="1">
      <alignment horizontal="center" vertical="center"/>
      <protection locked="0"/>
    </xf>
    <xf numFmtId="2" fontId="21" fillId="0" borderId="33"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0" fillId="0" borderId="0" xfId="0" applyFont="1" applyBorder="1" applyAlignment="1">
      <alignment horizontal="center" vertical="center"/>
    </xf>
    <xf numFmtId="0" fontId="11" fillId="19" borderId="33" xfId="0" applyFont="1" applyFill="1" applyBorder="1" applyAlignment="1">
      <alignment horizontal="left" vertical="center"/>
    </xf>
    <xf numFmtId="0" fontId="57" fillId="19" borderId="34" xfId="0" applyFont="1" applyFill="1" applyBorder="1" applyAlignment="1">
      <alignment horizontal="center" vertical="center"/>
    </xf>
    <xf numFmtId="2" fontId="11" fillId="34" borderId="33" xfId="0" applyNumberFormat="1" applyFont="1" applyFill="1" applyBorder="1" applyAlignment="1" applyProtection="1">
      <alignment horizontal="left" vertical="center"/>
      <protection locked="0"/>
    </xf>
    <xf numFmtId="0" fontId="11" fillId="19" borderId="34" xfId="0" applyFont="1" applyFill="1" applyBorder="1" applyAlignment="1">
      <alignment horizontal="center" vertical="center"/>
    </xf>
    <xf numFmtId="179" fontId="13" fillId="0" borderId="36" xfId="0" applyNumberFormat="1" applyFont="1" applyBorder="1" applyAlignment="1">
      <alignment vertical="center"/>
    </xf>
    <xf numFmtId="0" fontId="57" fillId="0" borderId="33" xfId="0" applyFont="1" applyBorder="1" applyAlignment="1">
      <alignment horizontal="center" vertical="center"/>
    </xf>
    <xf numFmtId="2" fontId="11" fillId="18" borderId="34" xfId="0" applyNumberFormat="1" applyFont="1" applyFill="1" applyBorder="1" applyAlignment="1" applyProtection="1">
      <alignment horizontal="center" vertical="center"/>
      <protection locked="0"/>
    </xf>
    <xf numFmtId="2" fontId="57" fillId="0" borderId="33" xfId="0" applyNumberFormat="1" applyFont="1" applyBorder="1" applyAlignment="1" applyProtection="1">
      <alignment horizontal="center" vertical="center"/>
      <protection locked="0"/>
    </xf>
    <xf numFmtId="49" fontId="57" fillId="0" borderId="37" xfId="0" applyNumberFormat="1" applyFont="1" applyBorder="1" applyAlignment="1" applyProtection="1">
      <alignment horizontal="center" vertical="center"/>
      <protection locked="0"/>
    </xf>
    <xf numFmtId="49" fontId="58" fillId="0" borderId="37" xfId="0" applyNumberFormat="1" applyFont="1" applyBorder="1" applyAlignment="1" applyProtection="1">
      <alignment horizontal="center" vertical="center"/>
      <protection locked="0"/>
    </xf>
    <xf numFmtId="0" fontId="11" fillId="18" borderId="34" xfId="0" applyFont="1" applyFill="1" applyBorder="1" applyAlignment="1">
      <alignment horizontal="center" vertical="center"/>
    </xf>
    <xf numFmtId="0" fontId="58" fillId="0" borderId="37" xfId="0" applyFont="1" applyBorder="1" applyAlignment="1" applyProtection="1">
      <alignment horizontal="center" vertical="center"/>
      <protection locked="0"/>
    </xf>
    <xf numFmtId="0" fontId="13" fillId="0" borderId="35" xfId="0" applyFont="1" applyBorder="1" applyAlignment="1">
      <alignment vertical="center"/>
    </xf>
    <xf numFmtId="0" fontId="13" fillId="0" borderId="42" xfId="0" applyFont="1" applyBorder="1" applyAlignment="1">
      <alignment vertical="center"/>
    </xf>
    <xf numFmtId="2" fontId="13" fillId="0" borderId="33" xfId="0" applyNumberFormat="1" applyFont="1" applyBorder="1" applyAlignment="1" applyProtection="1">
      <alignment vertical="center"/>
      <protection locked="0"/>
    </xf>
    <xf numFmtId="49" fontId="11" fillId="0" borderId="33" xfId="0" applyNumberFormat="1" applyFont="1" applyBorder="1" applyAlignment="1" applyProtection="1">
      <alignment horizontal="left" vertical="center"/>
      <protection locked="0"/>
    </xf>
    <xf numFmtId="0" fontId="11" fillId="24" borderId="33" xfId="0" applyFont="1" applyFill="1" applyBorder="1" applyAlignment="1">
      <alignment horizontal="left" vertical="center"/>
    </xf>
    <xf numFmtId="0" fontId="28"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81" fontId="11" fillId="18" borderId="33" xfId="38" applyNumberFormat="1" applyFont="1" applyFill="1" applyBorder="1" applyAlignment="1" applyProtection="1">
      <alignment horizontal="center" vertical="center"/>
      <protection locked="0"/>
    </xf>
    <xf numFmtId="179" fontId="13" fillId="0" borderId="33" xfId="0" applyNumberFormat="1" applyFont="1" applyBorder="1" applyAlignment="1">
      <alignment vertical="center"/>
    </xf>
    <xf numFmtId="179" fontId="13" fillId="0" borderId="48" xfId="0" applyNumberFormat="1" applyFont="1" applyBorder="1" applyAlignment="1">
      <alignment vertical="center"/>
    </xf>
    <xf numFmtId="181" fontId="11" fillId="0" borderId="48" xfId="0" applyNumberFormat="1" applyFont="1" applyBorder="1" applyAlignment="1" applyProtection="1">
      <alignment horizontal="center" vertical="center"/>
      <protection locked="0"/>
    </xf>
    <xf numFmtId="0" fontId="50" fillId="0" borderId="33" xfId="0" applyFont="1" applyBorder="1" applyAlignment="1">
      <alignment horizontal="center" vertical="center"/>
    </xf>
    <xf numFmtId="0" fontId="11" fillId="0" borderId="33" xfId="0" applyFont="1" applyBorder="1" applyAlignment="1" applyProtection="1">
      <alignment horizontal="center" vertical="center"/>
      <protection locked="0"/>
    </xf>
    <xf numFmtId="181" fontId="11" fillId="18" borderId="34" xfId="38" applyNumberFormat="1" applyFont="1" applyFill="1" applyBorder="1" applyAlignment="1" applyProtection="1">
      <alignment horizontal="center"/>
      <protection locked="0"/>
    </xf>
    <xf numFmtId="181" fontId="13" fillId="0" borderId="44" xfId="0" applyNumberFormat="1" applyFont="1" applyBorder="1" applyAlignment="1">
      <alignment vertical="center" wrapText="1"/>
    </xf>
    <xf numFmtId="181" fontId="13" fillId="0" borderId="62" xfId="0" applyNumberFormat="1" applyFont="1" applyBorder="1" applyAlignment="1">
      <alignment vertical="center" wrapText="1"/>
    </xf>
    <xf numFmtId="181" fontId="13" fillId="0" borderId="55" xfId="0" applyNumberFormat="1" applyFont="1" applyBorder="1" applyAlignment="1">
      <alignment vertical="center" wrapText="1"/>
    </xf>
    <xf numFmtId="181" fontId="13" fillId="0" borderId="97" xfId="0" applyNumberFormat="1" applyFont="1" applyBorder="1" applyAlignment="1">
      <alignment vertical="center" wrapText="1"/>
    </xf>
    <xf numFmtId="181" fontId="13" fillId="0" borderId="33" xfId="0" applyNumberFormat="1" applyFont="1" applyBorder="1" applyAlignment="1" applyProtection="1">
      <alignment horizontal="center" vertical="center"/>
      <protection locked="0"/>
    </xf>
    <xf numFmtId="181" fontId="13" fillId="0" borderId="33" xfId="0" applyNumberFormat="1" applyFont="1" applyBorder="1" applyAlignment="1">
      <alignment horizontal="left" vertical="center" wrapText="1"/>
    </xf>
    <xf numFmtId="0" fontId="11" fillId="0" borderId="33" xfId="0" applyFont="1" applyBorder="1" applyAlignment="1">
      <alignment horizontal="left" vertical="center"/>
    </xf>
    <xf numFmtId="0" fontId="21" fillId="0" borderId="33" xfId="0" applyFont="1" applyBorder="1" applyAlignment="1">
      <alignment horizontal="left" vertical="center"/>
    </xf>
    <xf numFmtId="0" fontId="59" fillId="0" borderId="0" xfId="0" applyFont="1" applyAlignment="1">
      <alignment vertical="center"/>
    </xf>
    <xf numFmtId="0" fontId="11" fillId="18" borderId="0" xfId="0" applyFont="1" applyFill="1" applyAlignment="1">
      <alignment horizontal="center" vertical="center"/>
    </xf>
    <xf numFmtId="0" fontId="60" fillId="0" borderId="0" xfId="0" applyFont="1" applyBorder="1" applyAlignment="1">
      <alignment horizontal="center" vertical="center"/>
    </xf>
    <xf numFmtId="0" fontId="11" fillId="0" borderId="34"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left" vertical="center" wrapText="1"/>
    </xf>
    <xf numFmtId="181" fontId="13" fillId="0" borderId="82" xfId="0" applyNumberFormat="1" applyFont="1" applyBorder="1" applyAlignment="1">
      <alignment vertical="center" wrapText="1"/>
    </xf>
    <xf numFmtId="181" fontId="13" fillId="0" borderId="47" xfId="0" applyNumberFormat="1" applyFont="1" applyBorder="1" applyAlignment="1">
      <alignment vertical="center" wrapText="1"/>
    </xf>
    <xf numFmtId="179" fontId="13" fillId="0" borderId="33" xfId="0" applyNumberFormat="1" applyFont="1" applyBorder="1" applyAlignment="1">
      <alignment horizontal="center" vertical="center"/>
    </xf>
    <xf numFmtId="0" fontId="13" fillId="0" borderId="33" xfId="0" applyFont="1" applyBorder="1" applyAlignment="1">
      <alignment horizontal="left" vertical="center"/>
    </xf>
    <xf numFmtId="179" fontId="11" fillId="0" borderId="33"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59" fillId="0" borderId="0" xfId="0" applyFont="1" applyAlignment="1">
      <alignment horizontal="center" vertical="center"/>
    </xf>
    <xf numFmtId="180"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61" fillId="0" borderId="0" xfId="0" applyFont="1" applyBorder="1" applyAlignment="1">
      <alignment horizontal="center" vertical="center"/>
    </xf>
    <xf numFmtId="0" fontId="11" fillId="0" borderId="97" xfId="0" applyFont="1" applyBorder="1" applyAlignment="1"/>
    <xf numFmtId="0" fontId="11" fillId="0" borderId="97" xfId="0" applyFont="1" applyBorder="1" applyAlignment="1">
      <alignment horizontal="center"/>
    </xf>
    <xf numFmtId="0" fontId="11" fillId="18" borderId="34" xfId="0" applyFont="1" applyFill="1" applyBorder="1" applyAlignment="1">
      <alignment horizontal="center"/>
    </xf>
    <xf numFmtId="181" fontId="11" fillId="18" borderId="34" xfId="0" applyNumberFormat="1" applyFont="1" applyFill="1" applyBorder="1" applyAlignment="1">
      <alignment horizontal="center"/>
    </xf>
    <xf numFmtId="179" fontId="11" fillId="0" borderId="34" xfId="0" applyNumberFormat="1" applyFont="1" applyBorder="1" applyAlignment="1">
      <alignment horizontal="center"/>
    </xf>
    <xf numFmtId="0" fontId="11" fillId="24" borderId="34" xfId="0" applyFont="1" applyFill="1" applyBorder="1" applyAlignment="1">
      <alignment horizontal="center"/>
    </xf>
    <xf numFmtId="181" fontId="11" fillId="24" borderId="34" xfId="0" applyNumberFormat="1" applyFont="1" applyFill="1" applyBorder="1" applyAlignment="1">
      <alignment horizontal="center"/>
    </xf>
    <xf numFmtId="0" fontId="36" fillId="0" borderId="0" xfId="38" applyFont="1" applyBorder="1" applyAlignment="1">
      <alignment horizontal="left"/>
    </xf>
    <xf numFmtId="0" fontId="13" fillId="0" borderId="0" xfId="0" applyFont="1" applyBorder="1" applyAlignment="1"/>
    <xf numFmtId="0" fontId="11" fillId="0" borderId="33" xfId="0" applyFont="1" applyBorder="1"/>
    <xf numFmtId="0" fontId="11" fillId="0" borderId="34" xfId="0" applyFont="1" applyBorder="1" applyAlignment="1">
      <alignment horizontal="center"/>
    </xf>
    <xf numFmtId="0" fontId="11" fillId="24" borderId="34" xfId="0" applyFont="1" applyFill="1" applyBorder="1"/>
    <xf numFmtId="0" fontId="13" fillId="0" borderId="34" xfId="0" applyFont="1" applyBorder="1" applyAlignment="1">
      <alignment horizontal="center"/>
    </xf>
    <xf numFmtId="0" fontId="11" fillId="0" borderId="97" xfId="0" applyFont="1" applyBorder="1" applyAlignment="1">
      <alignment horizontal="left"/>
    </xf>
    <xf numFmtId="2" fontId="11" fillId="21" borderId="38" xfId="0" applyNumberFormat="1" applyFont="1" applyFill="1" applyBorder="1" applyAlignment="1" applyProtection="1">
      <alignment horizontal="left"/>
      <protection locked="0"/>
    </xf>
    <xf numFmtId="0" fontId="0" fillId="0" borderId="0" xfId="0" applyAlignment="1"/>
    <xf numFmtId="0" fontId="0" fillId="0" borderId="0" xfId="0" applyFont="1" applyAlignment="1">
      <alignment horizontal="center"/>
    </xf>
    <xf numFmtId="0" fontId="0" fillId="0" borderId="0" xfId="0" applyAlignment="1">
      <alignment horizontal="left"/>
    </xf>
    <xf numFmtId="0" fontId="61" fillId="0" borderId="33" xfId="0" applyFont="1" applyBorder="1" applyAlignment="1">
      <alignment horizontal="center" vertical="center"/>
    </xf>
    <xf numFmtId="0" fontId="13" fillId="0" borderId="35" xfId="0" applyFont="1" applyBorder="1" applyAlignment="1">
      <alignment horizontal="center" vertical="center"/>
    </xf>
    <xf numFmtId="0" fontId="11" fillId="0" borderId="55" xfId="0" applyFont="1" applyBorder="1" applyAlignment="1"/>
    <xf numFmtId="0" fontId="11" fillId="24" borderId="33" xfId="0" applyFont="1" applyFill="1" applyBorder="1" applyAlignment="1">
      <alignment horizontal="center"/>
    </xf>
    <xf numFmtId="0" fontId="11" fillId="18" borderId="33" xfId="0" applyFont="1" applyFill="1" applyBorder="1" applyAlignment="1">
      <alignment horizontal="center"/>
    </xf>
    <xf numFmtId="179" fontId="11" fillId="0" borderId="33" xfId="0" applyNumberFormat="1" applyFont="1" applyBorder="1" applyAlignment="1">
      <alignment horizontal="center"/>
    </xf>
    <xf numFmtId="179" fontId="58" fillId="0" borderId="33" xfId="0" applyNumberFormat="1" applyFont="1" applyBorder="1" applyAlignment="1">
      <alignment horizontal="center"/>
    </xf>
    <xf numFmtId="0" fontId="13" fillId="24" borderId="0" xfId="0" applyFont="1" applyFill="1"/>
    <xf numFmtId="0" fontId="11" fillId="40" borderId="0" xfId="0" applyFont="1" applyFill="1" applyAlignment="1">
      <alignment horizontal="center"/>
    </xf>
    <xf numFmtId="0" fontId="11" fillId="46" borderId="0" xfId="0" applyFont="1" applyFill="1" applyBorder="1"/>
    <xf numFmtId="0" fontId="13" fillId="0" borderId="0" xfId="0" applyFont="1" applyBorder="1" applyAlignment="1">
      <alignment horizontal="left"/>
    </xf>
    <xf numFmtId="181" fontId="11" fillId="0" borderId="33" xfId="0" applyNumberFormat="1" applyFont="1" applyBorder="1" applyAlignment="1">
      <alignment horizontal="center"/>
    </xf>
    <xf numFmtId="0" fontId="11" fillId="24" borderId="33" xfId="0" applyFont="1" applyFill="1" applyBorder="1"/>
    <xf numFmtId="0" fontId="11" fillId="46" borderId="33" xfId="0" applyFont="1" applyFill="1" applyBorder="1"/>
    <xf numFmtId="0" fontId="21" fillId="0" borderId="0" xfId="0" applyFont="1" applyAlignment="1">
      <alignment horizontal="center"/>
    </xf>
    <xf numFmtId="0" fontId="11" fillId="0" borderId="33" xfId="0" applyFont="1" applyBorder="1" applyAlignment="1">
      <alignment horizontal="center"/>
    </xf>
    <xf numFmtId="0" fontId="13" fillId="18" borderId="33" xfId="0" applyFont="1" applyFill="1" applyBorder="1" applyAlignment="1">
      <alignment horizontal="center"/>
    </xf>
    <xf numFmtId="0" fontId="11" fillId="0" borderId="47" xfId="0" applyFont="1" applyBorder="1" applyAlignment="1">
      <alignment horizontal="left"/>
    </xf>
    <xf numFmtId="0" fontId="11" fillId="0" borderId="98" xfId="0" applyFont="1" applyBorder="1" applyAlignment="1">
      <alignment horizontal="center" vertical="center"/>
    </xf>
    <xf numFmtId="0" fontId="11" fillId="0" borderId="97" xfId="0" applyFont="1" applyBorder="1" applyAlignment="1">
      <alignment horizontal="center" vertical="center" wrapText="1"/>
    </xf>
    <xf numFmtId="0" fontId="13" fillId="18" borderId="34" xfId="0" applyFont="1" applyFill="1" applyBorder="1" applyAlignment="1">
      <alignment horizontal="center"/>
    </xf>
    <xf numFmtId="2" fontId="13" fillId="18" borderId="52" xfId="0" applyNumberFormat="1" applyFont="1" applyFill="1" applyBorder="1" applyAlignment="1" applyProtection="1">
      <alignment horizontal="center"/>
      <protection locked="0"/>
    </xf>
    <xf numFmtId="181" fontId="13" fillId="18" borderId="33" xfId="0" applyNumberFormat="1" applyFont="1" applyFill="1" applyBorder="1" applyAlignment="1" applyProtection="1">
      <alignment horizontal="center"/>
      <protection locked="0"/>
    </xf>
    <xf numFmtId="181" fontId="13" fillId="18" borderId="36" xfId="0" applyNumberFormat="1" applyFont="1" applyFill="1" applyBorder="1" applyAlignment="1">
      <alignment horizontal="center"/>
    </xf>
    <xf numFmtId="181" fontId="13" fillId="18" borderId="37" xfId="0" applyNumberFormat="1" applyFont="1" applyFill="1" applyBorder="1" applyAlignment="1" applyProtection="1">
      <alignment horizontal="center"/>
      <protection locked="0"/>
    </xf>
    <xf numFmtId="181" fontId="13" fillId="18" borderId="33" xfId="0" applyNumberFormat="1" applyFont="1" applyFill="1" applyBorder="1" applyAlignment="1">
      <alignment horizontal="center"/>
    </xf>
    <xf numFmtId="181" fontId="11" fillId="18" borderId="36" xfId="0" applyNumberFormat="1" applyFont="1" applyFill="1" applyBorder="1" applyAlignment="1">
      <alignment horizontal="center"/>
    </xf>
    <xf numFmtId="0" fontId="13" fillId="18" borderId="59" xfId="0" applyFont="1" applyFill="1" applyBorder="1" applyAlignment="1">
      <alignment horizontal="center"/>
    </xf>
    <xf numFmtId="181" fontId="13" fillId="18" borderId="33" xfId="0" applyNumberFormat="1" applyFont="1" applyFill="1" applyBorder="1" applyAlignment="1" applyProtection="1">
      <alignment horizontal="center" vertical="center"/>
      <protection locked="0"/>
    </xf>
    <xf numFmtId="0" fontId="13" fillId="18" borderId="38" xfId="0" applyFont="1" applyFill="1" applyBorder="1" applyAlignment="1">
      <alignment horizontal="center"/>
    </xf>
    <xf numFmtId="0" fontId="13" fillId="18" borderId="34" xfId="0" applyFont="1" applyFill="1" applyBorder="1" applyAlignment="1" applyProtection="1">
      <alignment horizontal="center"/>
      <protection locked="0"/>
    </xf>
    <xf numFmtId="0" fontId="21" fillId="0" borderId="0" xfId="0" applyFont="1"/>
    <xf numFmtId="179" fontId="13" fillId="0" borderId="33" xfId="0" applyNumberFormat="1" applyFont="1" applyBorder="1" applyAlignment="1">
      <alignment horizontal="center"/>
    </xf>
    <xf numFmtId="2" fontId="28" fillId="0" borderId="38" xfId="0" applyNumberFormat="1" applyFont="1" applyBorder="1" applyAlignment="1" applyProtection="1">
      <alignment horizontal="center"/>
      <protection locked="0"/>
    </xf>
    <xf numFmtId="179" fontId="28" fillId="0" borderId="33" xfId="0" applyNumberFormat="1" applyFont="1" applyBorder="1" applyAlignment="1">
      <alignment horizontal="center"/>
    </xf>
    <xf numFmtId="2" fontId="28" fillId="0" borderId="38" xfId="0" applyNumberFormat="1" applyFont="1" applyFill="1" applyBorder="1" applyAlignment="1" applyProtection="1">
      <alignment horizontal="center"/>
      <protection locked="0"/>
    </xf>
    <xf numFmtId="2" fontId="28" fillId="0" borderId="59" xfId="0" applyNumberFormat="1" applyFont="1" applyBorder="1" applyAlignment="1" applyProtection="1">
      <alignment horizontal="center"/>
      <protection locked="0"/>
    </xf>
    <xf numFmtId="0" fontId="13" fillId="18" borderId="7" xfId="0" applyFont="1" applyFill="1" applyBorder="1" applyAlignment="1" applyProtection="1">
      <alignment horizontal="center"/>
      <protection locked="0"/>
    </xf>
    <xf numFmtId="2" fontId="13" fillId="18" borderId="7" xfId="0" applyNumberFormat="1" applyFont="1" applyFill="1" applyBorder="1" applyAlignment="1" applyProtection="1">
      <alignment horizontal="center"/>
      <protection locked="0"/>
    </xf>
    <xf numFmtId="0" fontId="13" fillId="18" borderId="7" xfId="0" applyFont="1" applyFill="1" applyBorder="1" applyAlignment="1">
      <alignment horizontal="center"/>
    </xf>
    <xf numFmtId="0" fontId="13" fillId="18" borderId="45" xfId="0" applyFont="1" applyFill="1" applyBorder="1" applyAlignment="1">
      <alignment horizontal="center"/>
    </xf>
    <xf numFmtId="2" fontId="13" fillId="18" borderId="51" xfId="0" applyNumberFormat="1" applyFont="1" applyFill="1" applyBorder="1" applyAlignment="1" applyProtection="1">
      <alignment horizontal="center"/>
      <protection locked="0"/>
    </xf>
    <xf numFmtId="0" fontId="13" fillId="18" borderId="53" xfId="0" applyFont="1" applyFill="1" applyBorder="1" applyAlignment="1">
      <alignment horizontal="center"/>
    </xf>
    <xf numFmtId="181" fontId="13" fillId="18" borderId="50" xfId="0" applyNumberFormat="1" applyFont="1" applyFill="1" applyBorder="1" applyAlignment="1" applyProtection="1">
      <alignment horizontal="center"/>
      <protection locked="0"/>
    </xf>
    <xf numFmtId="181" fontId="13" fillId="18" borderId="44" xfId="0" applyNumberFormat="1" applyFont="1" applyFill="1" applyBorder="1" applyAlignment="1">
      <alignment horizontal="center"/>
    </xf>
    <xf numFmtId="181" fontId="13" fillId="18" borderId="7" xfId="0" applyNumberFormat="1" applyFont="1" applyFill="1" applyBorder="1" applyAlignment="1" applyProtection="1">
      <alignment horizontal="center"/>
      <protection locked="0"/>
    </xf>
    <xf numFmtId="181" fontId="13" fillId="18" borderId="7" xfId="0" applyNumberFormat="1" applyFont="1" applyFill="1" applyBorder="1" applyAlignment="1">
      <alignment horizontal="center"/>
    </xf>
    <xf numFmtId="179" fontId="13" fillId="0" borderId="48" xfId="0" applyNumberFormat="1" applyFont="1" applyBorder="1" applyAlignment="1">
      <alignment horizontal="center"/>
    </xf>
    <xf numFmtId="181" fontId="13" fillId="18" borderId="42" xfId="0" applyNumberFormat="1" applyFont="1" applyFill="1" applyBorder="1" applyAlignment="1" applyProtection="1">
      <alignment horizontal="center"/>
      <protection locked="0"/>
    </xf>
    <xf numFmtId="0" fontId="13" fillId="18" borderId="42" xfId="0" applyFont="1" applyFill="1" applyBorder="1" applyAlignment="1">
      <alignment horizontal="center"/>
    </xf>
    <xf numFmtId="181" fontId="11" fillId="9" borderId="33" xfId="0" applyNumberFormat="1" applyFont="1" applyFill="1" applyBorder="1" applyAlignment="1">
      <alignment horizontal="center"/>
    </xf>
    <xf numFmtId="181" fontId="11" fillId="18" borderId="7" xfId="0" applyNumberFormat="1" applyFont="1" applyFill="1" applyBorder="1" applyAlignment="1">
      <alignment horizontal="center"/>
    </xf>
    <xf numFmtId="2" fontId="28" fillId="21" borderId="38" xfId="0" applyNumberFormat="1" applyFont="1" applyFill="1" applyBorder="1" applyAlignment="1" applyProtection="1">
      <alignment horizontal="center"/>
      <protection locked="0"/>
    </xf>
    <xf numFmtId="1" fontId="13" fillId="18" borderId="34" xfId="0" applyNumberFormat="1" applyFont="1" applyFill="1" applyBorder="1" applyAlignment="1" applyProtection="1">
      <alignment horizontal="center"/>
      <protection locked="0"/>
    </xf>
    <xf numFmtId="1" fontId="13" fillId="18" borderId="52" xfId="0" applyNumberFormat="1" applyFont="1" applyFill="1" applyBorder="1" applyAlignment="1" applyProtection="1">
      <alignment horizontal="center"/>
      <protection locked="0"/>
    </xf>
    <xf numFmtId="0" fontId="50" fillId="0" borderId="0" xfId="0" applyFont="1"/>
    <xf numFmtId="0" fontId="61" fillId="0" borderId="0" xfId="0" applyFont="1" applyBorder="1" applyAlignment="1">
      <alignment horizontal="center" vertical="center" wrapText="1"/>
    </xf>
    <xf numFmtId="2" fontId="13" fillId="18" borderId="34" xfId="0" applyNumberFormat="1" applyFont="1" applyFill="1" applyBorder="1" applyAlignment="1" applyProtection="1">
      <alignment horizontal="center"/>
      <protection locked="0"/>
    </xf>
    <xf numFmtId="2" fontId="28" fillId="4" borderId="38" xfId="0" applyNumberFormat="1" applyFont="1" applyFill="1" applyBorder="1" applyAlignment="1" applyProtection="1">
      <alignment horizontal="center"/>
      <protection locked="0"/>
    </xf>
    <xf numFmtId="1" fontId="13" fillId="0" borderId="99" xfId="0" applyNumberFormat="1" applyFont="1" applyBorder="1" applyAlignment="1" applyProtection="1">
      <alignment vertical="center"/>
      <protection locked="0"/>
    </xf>
    <xf numFmtId="181" fontId="11" fillId="18" borderId="33" xfId="0" applyNumberFormat="1" applyFont="1" applyFill="1" applyBorder="1" applyAlignment="1" applyProtection="1">
      <alignment horizont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81"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2" fillId="0" borderId="0" xfId="0" applyFont="1" applyBorder="1" applyAlignment="1">
      <alignment horizontal="center" vertical="center" wrapText="1"/>
    </xf>
    <xf numFmtId="0" fontId="11" fillId="0" borderId="98" xfId="0" applyFont="1" applyBorder="1" applyAlignment="1">
      <alignment horizontal="center"/>
    </xf>
    <xf numFmtId="0" fontId="11" fillId="15" borderId="34" xfId="0" applyFont="1" applyFill="1" applyBorder="1" applyAlignment="1">
      <alignment horizontal="center"/>
    </xf>
    <xf numFmtId="181" fontId="11" fillId="18" borderId="34" xfId="38" applyNumberFormat="1" applyFont="1" applyFill="1" applyBorder="1" applyAlignment="1">
      <alignment horizontal="center"/>
    </xf>
    <xf numFmtId="181" fontId="58" fillId="47" borderId="100" xfId="1" applyNumberFormat="1" applyFont="1" applyFill="1" applyBorder="1" applyAlignment="1">
      <alignment horizontal="center"/>
    </xf>
    <xf numFmtId="181" fontId="11" fillId="9" borderId="37" xfId="38" applyNumberFormat="1" applyFont="1" applyFill="1" applyBorder="1" applyAlignment="1">
      <alignment horizontal="center"/>
    </xf>
    <xf numFmtId="181" fontId="13" fillId="0" borderId="0" xfId="0" applyNumberFormat="1" applyFont="1" applyBorder="1" applyAlignment="1">
      <alignment horizontal="center"/>
    </xf>
    <xf numFmtId="0" fontId="11" fillId="0" borderId="7" xfId="0" applyFont="1" applyBorder="1" applyAlignment="1">
      <alignment horizontal="center"/>
    </xf>
    <xf numFmtId="0" fontId="11" fillId="0" borderId="34" xfId="0" applyFont="1" applyFill="1" applyBorder="1" applyAlignment="1">
      <alignment vertical="center"/>
    </xf>
    <xf numFmtId="0" fontId="13" fillId="0" borderId="7" xfId="0" applyFont="1" applyBorder="1" applyAlignment="1">
      <alignment horizontal="center"/>
    </xf>
    <xf numFmtId="0" fontId="11" fillId="15" borderId="52" xfId="0" applyFont="1" applyFill="1" applyBorder="1" applyAlignment="1">
      <alignment horizontal="center"/>
    </xf>
    <xf numFmtId="2" fontId="11" fillId="24" borderId="34" xfId="0" applyNumberFormat="1" applyFont="1" applyFill="1" applyBorder="1" applyAlignment="1" applyProtection="1">
      <alignment horizontal="left"/>
      <protection locked="0"/>
    </xf>
    <xf numFmtId="0" fontId="11" fillId="24" borderId="34" xfId="0" applyFont="1" applyFill="1" applyBorder="1" applyAlignment="1">
      <alignment vertical="center"/>
    </xf>
    <xf numFmtId="0" fontId="13" fillId="0" borderId="45" xfId="0" applyFont="1" applyBorder="1" applyAlignment="1">
      <alignment horizontal="center"/>
    </xf>
    <xf numFmtId="0" fontId="11" fillId="34" borderId="34" xfId="0" applyFont="1" applyFill="1" applyBorder="1" applyAlignment="1">
      <alignment horizontal="center"/>
    </xf>
    <xf numFmtId="179" fontId="11" fillId="0" borderId="0" xfId="0" applyNumberFormat="1" applyFont="1" applyBorder="1" applyAlignment="1">
      <alignment horizontal="center"/>
    </xf>
    <xf numFmtId="181" fontId="11" fillId="18" borderId="38"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3" fillId="0" borderId="0" xfId="0" applyFont="1" applyBorder="1" applyAlignment="1">
      <alignment horizontal="center" vertical="center"/>
    </xf>
    <xf numFmtId="0" fontId="64" fillId="0" borderId="0" xfId="0" applyFont="1" applyAlignment="1">
      <alignment horizontal="center" vertical="center" wrapText="1"/>
    </xf>
    <xf numFmtId="178" fontId="3" fillId="0" borderId="0" xfId="0" applyNumberFormat="1" applyFont="1" applyFill="1" applyAlignment="1" quotePrefix="1">
      <alignment horizontal="center"/>
    </xf>
    <xf numFmtId="178" fontId="3" fillId="0" borderId="0" xfId="0" applyNumberFormat="1" applyFont="1" applyFill="1" applyBorder="1" applyAlignment="1" quotePrefix="1">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4F00"/>
      <color rgb="00FF6C0D"/>
      <color rgb="00F3541A"/>
      <color rgb="00AD07B7"/>
      <color rgb="00ED6B21"/>
      <color rgb="0018DFF7"/>
      <color rgb="00ED7014"/>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2</xdr:row>
      <xdr:rowOff>95250</xdr:rowOff>
    </xdr:from>
    <xdr:to>
      <xdr:col>12</xdr:col>
      <xdr:colOff>546735</xdr:colOff>
      <xdr:row>36</xdr:row>
      <xdr:rowOff>0</xdr:rowOff>
    </xdr:to>
    <xdr:pic>
      <xdr:nvPicPr>
        <xdr:cNvPr id="2" name="Picture 1" descr="CL 237 186 494 on 13 09 21"/>
        <xdr:cNvPicPr>
          <a:picLocks noChangeAspect="1"/>
        </xdr:cNvPicPr>
      </xdr:nvPicPr>
      <xdr:blipFill>
        <a:blip r:embed="rId1"/>
        <a:stretch>
          <a:fillRect/>
        </a:stretch>
      </xdr:blipFill>
      <xdr:spPr>
        <a:xfrm>
          <a:off x="66675" y="419100"/>
          <a:ext cx="8130540" cy="54102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0"/>
  <sheetViews>
    <sheetView tabSelected="1" workbookViewId="0">
      <selection activeCell="A38" sqref="A38:M39"/>
    </sheetView>
  </sheetViews>
  <sheetFormatPr defaultColWidth="9" defaultRowHeight="12.75" customHeight="1"/>
  <cols>
    <col min="1" max="13" width="9.56190476190476" style="82" customWidth="1"/>
    <col min="14" max="14" width="9.13333333333333" style="82" customWidth="1"/>
    <col min="15" max="257" width="8.83809523809524" style="82" customWidth="1"/>
    <col min="258" max="1025" width="8.83809523809524" customWidth="1"/>
  </cols>
  <sheetData>
    <row r="1" customHeight="1" spans="1:14">
      <c r="A1" s="892" t="s">
        <v>0</v>
      </c>
      <c r="B1" s="892"/>
      <c r="C1" s="892"/>
      <c r="D1" s="892"/>
      <c r="E1" s="892"/>
      <c r="F1" s="892"/>
      <c r="G1" s="892"/>
      <c r="H1" s="892"/>
      <c r="I1" s="892"/>
      <c r="J1" s="892"/>
      <c r="K1" s="892"/>
      <c r="L1" s="892"/>
      <c r="M1" s="892"/>
      <c r="N1" s="892"/>
    </row>
    <row r="33" customHeight="1" spans="1:13">
      <c r="A33" s="81"/>
      <c r="B33" s="81"/>
      <c r="C33" s="81"/>
      <c r="D33" s="81"/>
      <c r="E33" s="81"/>
      <c r="F33" s="81"/>
      <c r="G33" s="81"/>
      <c r="H33" s="81"/>
      <c r="I33" s="81"/>
      <c r="J33" s="81"/>
      <c r="K33" s="81"/>
      <c r="L33" s="81"/>
      <c r="M33" s="81"/>
    </row>
    <row r="38" customHeight="1" spans="1:13">
      <c r="A38" s="893" t="s">
        <v>1</v>
      </c>
      <c r="B38" s="893"/>
      <c r="C38" s="893"/>
      <c r="D38" s="893"/>
      <c r="E38" s="893"/>
      <c r="F38" s="893"/>
      <c r="G38" s="893"/>
      <c r="H38" s="893"/>
      <c r="I38" s="893"/>
      <c r="J38" s="893"/>
      <c r="K38" s="893"/>
      <c r="L38" s="893"/>
      <c r="M38" s="893"/>
    </row>
    <row r="39" ht="39" customHeight="1" spans="1:13">
      <c r="A39" s="893"/>
      <c r="B39" s="893"/>
      <c r="C39" s="893"/>
      <c r="D39" s="893"/>
      <c r="E39" s="893"/>
      <c r="F39" s="893"/>
      <c r="G39" s="893"/>
      <c r="H39" s="893"/>
      <c r="I39" s="893"/>
      <c r="J39" s="893"/>
      <c r="K39" s="893"/>
      <c r="L39" s="893"/>
      <c r="M39" s="893"/>
    </row>
    <row r="40" customHeight="1" spans="1:13">
      <c r="A40" s="81"/>
      <c r="B40" s="81"/>
      <c r="C40" s="81"/>
      <c r="D40" s="81"/>
      <c r="E40" s="81"/>
      <c r="F40" s="81"/>
      <c r="G40" s="81"/>
      <c r="H40" s="81"/>
      <c r="I40" s="81"/>
      <c r="J40" s="81"/>
      <c r="K40" s="81"/>
      <c r="L40" s="81"/>
      <c r="M40" s="81"/>
    </row>
  </sheetData>
  <mergeCells count="4">
    <mergeCell ref="A33:M33"/>
    <mergeCell ref="A40:M40"/>
    <mergeCell ref="A1:M2"/>
    <mergeCell ref="A38:M39"/>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3" customWidth="1"/>
    <col min="2" max="2" width="6.68571428571429" style="410" customWidth="1"/>
    <col min="3" max="3" width="30.6666666666667" style="362" customWidth="1"/>
    <col min="4" max="4" width="7.68571428571429" style="363" customWidth="1"/>
    <col min="5" max="5" width="6.68571428571429" style="410" customWidth="1"/>
    <col min="6" max="6" width="30.6666666666667" style="362" customWidth="1"/>
    <col min="7" max="7" width="7.68571428571429" style="363" customWidth="1"/>
    <col min="8" max="8" width="6.68571428571429" style="410" customWidth="1"/>
    <col min="9" max="9" width="30.6666666666667" style="362" customWidth="1"/>
    <col min="10" max="10" width="7.68571428571429" style="363" customWidth="1"/>
    <col min="11" max="11" width="6.68571428571429" style="410" customWidth="1"/>
    <col min="12" max="12" width="31.6666666666667" style="362" customWidth="1"/>
    <col min="13" max="257" width="8.98095238095238" style="362" customWidth="1"/>
    <col min="258" max="1025" width="8.98095238095238" customWidth="1"/>
  </cols>
  <sheetData>
    <row r="1" ht="21" spans="1:12">
      <c r="A1" s="519" t="s">
        <v>375</v>
      </c>
      <c r="B1" s="519"/>
      <c r="C1" s="519"/>
      <c r="D1" s="519"/>
      <c r="E1" s="519"/>
      <c r="F1" s="519"/>
      <c r="G1" s="519"/>
      <c r="H1" s="519"/>
      <c r="I1" s="519"/>
      <c r="J1" s="519"/>
      <c r="K1" s="519"/>
      <c r="L1" s="519"/>
    </row>
    <row r="2" s="409" customFormat="1" ht="12.75" customHeight="1" spans="1:12">
      <c r="A2" s="520" t="s">
        <v>31</v>
      </c>
      <c r="B2" s="130" t="s">
        <v>32</v>
      </c>
      <c r="C2" s="520" t="s">
        <v>272</v>
      </c>
      <c r="D2" s="520" t="s">
        <v>31</v>
      </c>
      <c r="E2" s="130" t="s">
        <v>32</v>
      </c>
      <c r="F2" s="520" t="s">
        <v>272</v>
      </c>
      <c r="G2" s="520" t="s">
        <v>31</v>
      </c>
      <c r="H2" s="130" t="s">
        <v>32</v>
      </c>
      <c r="I2" s="520" t="s">
        <v>272</v>
      </c>
      <c r="J2" s="520" t="s">
        <v>31</v>
      </c>
      <c r="K2" s="534" t="s">
        <v>32</v>
      </c>
      <c r="L2" s="520" t="s">
        <v>272</v>
      </c>
    </row>
    <row r="3" s="409" customFormat="1" ht="12.75" customHeight="1" spans="1:13">
      <c r="A3" s="521" t="s">
        <v>376</v>
      </c>
      <c r="B3" s="522" t="s">
        <v>328</v>
      </c>
      <c r="C3" s="523" t="s">
        <v>377</v>
      </c>
      <c r="D3" s="524">
        <v>7746</v>
      </c>
      <c r="E3" s="522" t="s">
        <v>328</v>
      </c>
      <c r="F3" s="523" t="s">
        <v>36</v>
      </c>
      <c r="G3" s="527">
        <v>7791</v>
      </c>
      <c r="H3" s="522" t="s">
        <v>328</v>
      </c>
      <c r="I3" s="533" t="s">
        <v>378</v>
      </c>
      <c r="J3" s="535">
        <v>7836</v>
      </c>
      <c r="K3" s="536" t="s">
        <v>328</v>
      </c>
      <c r="L3" s="530" t="s">
        <v>379</v>
      </c>
      <c r="M3" s="567"/>
    </row>
    <row r="4" s="409" customFormat="1" ht="12.75" customHeight="1" spans="1:12">
      <c r="A4" s="521" t="s">
        <v>380</v>
      </c>
      <c r="B4" s="522" t="s">
        <v>328</v>
      </c>
      <c r="C4" s="525" t="s">
        <v>381</v>
      </c>
      <c r="D4" s="524">
        <v>7747</v>
      </c>
      <c r="E4" s="522" t="s">
        <v>37</v>
      </c>
      <c r="F4" s="523" t="s">
        <v>36</v>
      </c>
      <c r="G4" s="527">
        <v>7792</v>
      </c>
      <c r="H4" s="522" t="s">
        <v>323</v>
      </c>
      <c r="I4" s="525" t="s">
        <v>382</v>
      </c>
      <c r="J4" s="535" t="s">
        <v>383</v>
      </c>
      <c r="K4" s="536" t="s">
        <v>37</v>
      </c>
      <c r="L4" s="537" t="s">
        <v>36</v>
      </c>
    </row>
    <row r="5" s="409" customFormat="1" ht="12.75" customHeight="1" spans="1:12">
      <c r="A5" s="521" t="s">
        <v>384</v>
      </c>
      <c r="B5" s="522" t="s">
        <v>328</v>
      </c>
      <c r="C5" s="523" t="s">
        <v>377</v>
      </c>
      <c r="D5" s="524">
        <v>7748</v>
      </c>
      <c r="E5" s="522" t="s">
        <v>37</v>
      </c>
      <c r="F5" s="523" t="s">
        <v>36</v>
      </c>
      <c r="G5" s="527">
        <v>7793</v>
      </c>
      <c r="H5" s="522" t="s">
        <v>328</v>
      </c>
      <c r="I5" s="533" t="s">
        <v>378</v>
      </c>
      <c r="J5" s="535">
        <v>7838</v>
      </c>
      <c r="K5" s="522" t="s">
        <v>328</v>
      </c>
      <c r="L5" s="538" t="s">
        <v>36</v>
      </c>
    </row>
    <row r="6" s="409" customFormat="1" ht="12.75" customHeight="1" spans="1:12">
      <c r="A6" s="521" t="s">
        <v>385</v>
      </c>
      <c r="B6" s="522" t="s">
        <v>328</v>
      </c>
      <c r="C6" s="523" t="s">
        <v>377</v>
      </c>
      <c r="D6" s="524">
        <v>7749</v>
      </c>
      <c r="E6" s="522" t="s">
        <v>321</v>
      </c>
      <c r="F6" s="523" t="s">
        <v>36</v>
      </c>
      <c r="G6" s="527">
        <v>7794</v>
      </c>
      <c r="H6" s="522" t="s">
        <v>328</v>
      </c>
      <c r="I6" s="533" t="s">
        <v>378</v>
      </c>
      <c r="J6" s="535">
        <v>7839</v>
      </c>
      <c r="K6" s="522" t="s">
        <v>328</v>
      </c>
      <c r="L6" s="539" t="s">
        <v>36</v>
      </c>
    </row>
    <row r="7" s="409" customFormat="1" ht="12.75" customHeight="1" spans="1:12">
      <c r="A7" s="521">
        <v>7705</v>
      </c>
      <c r="B7" s="522" t="s">
        <v>328</v>
      </c>
      <c r="C7" s="523" t="s">
        <v>377</v>
      </c>
      <c r="D7" s="524">
        <v>7750</v>
      </c>
      <c r="E7" s="522" t="s">
        <v>321</v>
      </c>
      <c r="F7" s="523" t="s">
        <v>36</v>
      </c>
      <c r="G7" s="527">
        <v>7795</v>
      </c>
      <c r="H7" s="522" t="s">
        <v>328</v>
      </c>
      <c r="I7" s="533" t="s">
        <v>378</v>
      </c>
      <c r="J7" s="535" t="s">
        <v>386</v>
      </c>
      <c r="K7" s="522" t="s">
        <v>328</v>
      </c>
      <c r="L7" s="540" t="s">
        <v>36</v>
      </c>
    </row>
    <row r="8" s="409" customFormat="1" ht="12.75" customHeight="1" spans="1:12">
      <c r="A8" s="521">
        <v>7706</v>
      </c>
      <c r="B8" s="522" t="s">
        <v>328</v>
      </c>
      <c r="C8" s="523" t="s">
        <v>377</v>
      </c>
      <c r="D8" s="524">
        <v>7751</v>
      </c>
      <c r="E8" s="522" t="s">
        <v>321</v>
      </c>
      <c r="F8" s="523" t="s">
        <v>36</v>
      </c>
      <c r="G8" s="527">
        <v>7796</v>
      </c>
      <c r="H8" s="522" t="s">
        <v>328</v>
      </c>
      <c r="I8" s="533" t="s">
        <v>378</v>
      </c>
      <c r="J8" s="535" t="s">
        <v>387</v>
      </c>
      <c r="K8" s="522" t="s">
        <v>328</v>
      </c>
      <c r="L8" s="541" t="s">
        <v>36</v>
      </c>
    </row>
    <row r="9" s="409" customFormat="1" ht="12.75" customHeight="1" spans="1:12">
      <c r="A9" s="521" t="s">
        <v>388</v>
      </c>
      <c r="B9" s="522" t="s">
        <v>328</v>
      </c>
      <c r="C9" s="526" t="s">
        <v>377</v>
      </c>
      <c r="D9" s="524">
        <v>7752</v>
      </c>
      <c r="E9" s="522" t="s">
        <v>321</v>
      </c>
      <c r="F9" s="523" t="s">
        <v>36</v>
      </c>
      <c r="G9" s="527">
        <v>7797</v>
      </c>
      <c r="H9" s="522" t="s">
        <v>328</v>
      </c>
      <c r="I9" s="530" t="s">
        <v>342</v>
      </c>
      <c r="J9" s="535">
        <v>7842</v>
      </c>
      <c r="K9" s="542" t="s">
        <v>323</v>
      </c>
      <c r="L9" s="541" t="s">
        <v>36</v>
      </c>
    </row>
    <row r="10" s="409" customFormat="1" ht="12.75" customHeight="1" spans="1:12">
      <c r="A10" s="521" t="s">
        <v>389</v>
      </c>
      <c r="B10" s="522" t="s">
        <v>328</v>
      </c>
      <c r="C10" s="526" t="s">
        <v>377</v>
      </c>
      <c r="D10" s="524">
        <v>7753</v>
      </c>
      <c r="E10" s="522" t="s">
        <v>321</v>
      </c>
      <c r="F10" s="523" t="s">
        <v>36</v>
      </c>
      <c r="G10" s="527">
        <v>7798</v>
      </c>
      <c r="H10" s="522" t="s">
        <v>328</v>
      </c>
      <c r="I10" s="530" t="s">
        <v>342</v>
      </c>
      <c r="J10" s="535">
        <v>7843</v>
      </c>
      <c r="K10" s="536" t="s">
        <v>323</v>
      </c>
      <c r="L10" s="543" t="s">
        <v>36</v>
      </c>
    </row>
    <row r="11" s="409" customFormat="1" ht="12.75" customHeight="1" spans="1:12">
      <c r="A11" s="527">
        <v>7709</v>
      </c>
      <c r="B11" s="522" t="s">
        <v>323</v>
      </c>
      <c r="C11" s="528" t="s">
        <v>327</v>
      </c>
      <c r="D11" s="524">
        <v>7754</v>
      </c>
      <c r="E11" s="522" t="s">
        <v>328</v>
      </c>
      <c r="F11" s="523" t="s">
        <v>36</v>
      </c>
      <c r="G11" s="527">
        <v>7799</v>
      </c>
      <c r="H11" s="522" t="s">
        <v>328</v>
      </c>
      <c r="I11" s="533" t="s">
        <v>378</v>
      </c>
      <c r="J11" s="535">
        <v>7844</v>
      </c>
      <c r="K11" s="536" t="s">
        <v>323</v>
      </c>
      <c r="L11" s="543" t="s">
        <v>36</v>
      </c>
    </row>
    <row r="12" s="409" customFormat="1" ht="12.75" customHeight="1" spans="1:12">
      <c r="A12" s="527">
        <v>7710</v>
      </c>
      <c r="B12" s="522" t="s">
        <v>323</v>
      </c>
      <c r="C12" s="528" t="s">
        <v>327</v>
      </c>
      <c r="D12" s="524">
        <v>7755</v>
      </c>
      <c r="E12" s="522" t="s">
        <v>328</v>
      </c>
      <c r="F12" s="523" t="s">
        <v>36</v>
      </c>
      <c r="G12" s="527">
        <v>7800</v>
      </c>
      <c r="H12" s="522" t="s">
        <v>328</v>
      </c>
      <c r="I12" s="533" t="s">
        <v>378</v>
      </c>
      <c r="J12" s="535">
        <v>7845</v>
      </c>
      <c r="K12" s="536" t="s">
        <v>323</v>
      </c>
      <c r="L12" s="539" t="s">
        <v>36</v>
      </c>
    </row>
    <row r="13" s="409" customFormat="1" ht="12.75" customHeight="1" spans="1:12">
      <c r="A13" s="521" t="s">
        <v>390</v>
      </c>
      <c r="B13" s="522" t="s">
        <v>37</v>
      </c>
      <c r="C13" s="523" t="s">
        <v>36</v>
      </c>
      <c r="D13" s="524">
        <v>7756</v>
      </c>
      <c r="E13" s="522" t="s">
        <v>328</v>
      </c>
      <c r="F13" s="523" t="s">
        <v>36</v>
      </c>
      <c r="G13" s="527">
        <v>7801</v>
      </c>
      <c r="H13" s="522" t="s">
        <v>321</v>
      </c>
      <c r="I13" s="530" t="s">
        <v>337</v>
      </c>
      <c r="J13" s="535">
        <v>7846</v>
      </c>
      <c r="K13" s="522" t="s">
        <v>323</v>
      </c>
      <c r="L13" s="544" t="s">
        <v>391</v>
      </c>
    </row>
    <row r="14" s="409" customFormat="1" ht="12.75" customHeight="1" spans="1:12">
      <c r="A14" s="521">
        <v>7712</v>
      </c>
      <c r="B14" s="522" t="s">
        <v>37</v>
      </c>
      <c r="C14" s="523" t="s">
        <v>36</v>
      </c>
      <c r="D14" s="524">
        <v>7757</v>
      </c>
      <c r="E14" s="522" t="s">
        <v>323</v>
      </c>
      <c r="F14" s="523" t="s">
        <v>36</v>
      </c>
      <c r="G14" s="527">
        <v>7802</v>
      </c>
      <c r="H14" s="522" t="s">
        <v>321</v>
      </c>
      <c r="I14" s="530" t="s">
        <v>337</v>
      </c>
      <c r="J14" s="535" t="s">
        <v>392</v>
      </c>
      <c r="K14" s="536" t="s">
        <v>328</v>
      </c>
      <c r="L14" s="545" t="s">
        <v>36</v>
      </c>
    </row>
    <row r="15" s="409" customFormat="1" ht="12.75" customHeight="1" spans="1:13">
      <c r="A15" s="521" t="s">
        <v>393</v>
      </c>
      <c r="B15" s="522" t="s">
        <v>37</v>
      </c>
      <c r="C15" s="523" t="s">
        <v>36</v>
      </c>
      <c r="D15" s="524">
        <v>7758</v>
      </c>
      <c r="E15" s="522" t="s">
        <v>328</v>
      </c>
      <c r="F15" s="523" t="s">
        <v>36</v>
      </c>
      <c r="G15" s="521">
        <v>7803</v>
      </c>
      <c r="H15" s="522" t="s">
        <v>328</v>
      </c>
      <c r="I15" s="523" t="s">
        <v>36</v>
      </c>
      <c r="J15" s="535">
        <v>7848</v>
      </c>
      <c r="K15" s="522" t="s">
        <v>323</v>
      </c>
      <c r="L15" s="544" t="s">
        <v>391</v>
      </c>
      <c r="M15" s="448"/>
    </row>
    <row r="16" s="409" customFormat="1" ht="12.75" customHeight="1" spans="1:12">
      <c r="A16" s="521">
        <v>7714</v>
      </c>
      <c r="B16" s="522" t="s">
        <v>37</v>
      </c>
      <c r="C16" s="523" t="s">
        <v>36</v>
      </c>
      <c r="D16" s="524">
        <v>7759</v>
      </c>
      <c r="E16" s="522" t="s">
        <v>323</v>
      </c>
      <c r="F16" s="523" t="s">
        <v>36</v>
      </c>
      <c r="G16" s="527">
        <v>7804</v>
      </c>
      <c r="H16" s="522" t="s">
        <v>328</v>
      </c>
      <c r="I16" s="533" t="s">
        <v>394</v>
      </c>
      <c r="J16" s="535" t="s">
        <v>395</v>
      </c>
      <c r="K16" s="536" t="s">
        <v>328</v>
      </c>
      <c r="L16" s="539" t="s">
        <v>36</v>
      </c>
    </row>
    <row r="17" s="409" customFormat="1" ht="12.75" customHeight="1" spans="1:12">
      <c r="A17" s="521" t="s">
        <v>396</v>
      </c>
      <c r="B17" s="522" t="s">
        <v>37</v>
      </c>
      <c r="C17" s="526" t="s">
        <v>36</v>
      </c>
      <c r="D17" s="524">
        <v>7760</v>
      </c>
      <c r="E17" s="522" t="s">
        <v>323</v>
      </c>
      <c r="F17" s="523" t="s">
        <v>36</v>
      </c>
      <c r="G17" s="521">
        <v>7805</v>
      </c>
      <c r="H17" s="522" t="s">
        <v>321</v>
      </c>
      <c r="I17" s="530" t="s">
        <v>397</v>
      </c>
      <c r="J17" s="535">
        <v>7850</v>
      </c>
      <c r="K17" s="536" t="s">
        <v>37</v>
      </c>
      <c r="L17" s="529" t="s">
        <v>398</v>
      </c>
    </row>
    <row r="18" s="409" customFormat="1" ht="12.75" customHeight="1" spans="1:12">
      <c r="A18" s="521" t="s">
        <v>399</v>
      </c>
      <c r="B18" s="522" t="s">
        <v>37</v>
      </c>
      <c r="C18" s="523" t="s">
        <v>36</v>
      </c>
      <c r="D18" s="524">
        <v>7761</v>
      </c>
      <c r="E18" s="522" t="s">
        <v>323</v>
      </c>
      <c r="F18" s="523" t="s">
        <v>36</v>
      </c>
      <c r="G18" s="521">
        <v>7806</v>
      </c>
      <c r="H18" s="522" t="s">
        <v>323</v>
      </c>
      <c r="I18" s="523" t="s">
        <v>36</v>
      </c>
      <c r="J18" s="535">
        <v>7851</v>
      </c>
      <c r="K18" s="522" t="s">
        <v>323</v>
      </c>
      <c r="L18" s="546" t="s">
        <v>36</v>
      </c>
    </row>
    <row r="19" s="409" customFormat="1" ht="12.75" customHeight="1" spans="1:12">
      <c r="A19" s="521" t="s">
        <v>400</v>
      </c>
      <c r="B19" s="522" t="s">
        <v>328</v>
      </c>
      <c r="C19" s="526" t="s">
        <v>377</v>
      </c>
      <c r="D19" s="524">
        <v>7762</v>
      </c>
      <c r="E19" s="522" t="s">
        <v>323</v>
      </c>
      <c r="F19" s="523" t="s">
        <v>36</v>
      </c>
      <c r="G19" s="521">
        <v>7807</v>
      </c>
      <c r="H19" s="522" t="s">
        <v>321</v>
      </c>
      <c r="I19" s="530" t="s">
        <v>397</v>
      </c>
      <c r="J19" s="535">
        <v>7852</v>
      </c>
      <c r="K19" s="536" t="s">
        <v>328</v>
      </c>
      <c r="L19" s="547" t="s">
        <v>36</v>
      </c>
    </row>
    <row r="20" s="409" customFormat="1" ht="12.75" customHeight="1" spans="1:12">
      <c r="A20" s="521" t="s">
        <v>401</v>
      </c>
      <c r="B20" s="522" t="s">
        <v>328</v>
      </c>
      <c r="C20" s="523" t="s">
        <v>377</v>
      </c>
      <c r="D20" s="524">
        <v>7763</v>
      </c>
      <c r="E20" s="522" t="s">
        <v>321</v>
      </c>
      <c r="F20" s="523" t="s">
        <v>36</v>
      </c>
      <c r="G20" s="521">
        <v>7808</v>
      </c>
      <c r="H20" s="522" t="s">
        <v>328</v>
      </c>
      <c r="I20" s="523" t="s">
        <v>36</v>
      </c>
      <c r="J20" s="535" t="s">
        <v>402</v>
      </c>
      <c r="K20" s="536" t="s">
        <v>328</v>
      </c>
      <c r="L20" s="548" t="s">
        <v>36</v>
      </c>
    </row>
    <row r="21" s="409" customFormat="1" ht="12.75" customHeight="1" spans="1:12">
      <c r="A21" s="521" t="s">
        <v>403</v>
      </c>
      <c r="B21" s="522" t="s">
        <v>328</v>
      </c>
      <c r="C21" s="523" t="s">
        <v>36</v>
      </c>
      <c r="D21" s="524">
        <v>7764</v>
      </c>
      <c r="E21" s="522" t="s">
        <v>37</v>
      </c>
      <c r="F21" s="523" t="s">
        <v>36</v>
      </c>
      <c r="G21" s="521">
        <v>7809</v>
      </c>
      <c r="H21" s="522" t="s">
        <v>321</v>
      </c>
      <c r="I21" s="523" t="s">
        <v>36</v>
      </c>
      <c r="J21" s="535">
        <v>7854</v>
      </c>
      <c r="K21" s="536" t="s">
        <v>328</v>
      </c>
      <c r="L21" s="549" t="s">
        <v>36</v>
      </c>
    </row>
    <row r="22" s="409" customFormat="1" ht="12.75" customHeight="1" spans="1:12">
      <c r="A22" s="521">
        <v>7720</v>
      </c>
      <c r="B22" s="522" t="s">
        <v>328</v>
      </c>
      <c r="C22" s="523" t="s">
        <v>36</v>
      </c>
      <c r="D22" s="524">
        <v>7765</v>
      </c>
      <c r="E22" s="522" t="s">
        <v>37</v>
      </c>
      <c r="F22" s="523" t="s">
        <v>36</v>
      </c>
      <c r="G22" s="521">
        <v>7810</v>
      </c>
      <c r="H22" s="522" t="s">
        <v>37</v>
      </c>
      <c r="I22" s="523" t="s">
        <v>36</v>
      </c>
      <c r="J22" s="535">
        <v>7855</v>
      </c>
      <c r="K22" s="522" t="s">
        <v>328</v>
      </c>
      <c r="L22" s="549" t="s">
        <v>36</v>
      </c>
    </row>
    <row r="23" s="409" customFormat="1" ht="12.75" customHeight="1" spans="1:12">
      <c r="A23" s="521">
        <v>7721</v>
      </c>
      <c r="B23" s="522" t="s">
        <v>37</v>
      </c>
      <c r="C23" s="529" t="s">
        <v>398</v>
      </c>
      <c r="D23" s="524">
        <v>7766</v>
      </c>
      <c r="E23" s="522" t="s">
        <v>37</v>
      </c>
      <c r="F23" s="523" t="s">
        <v>36</v>
      </c>
      <c r="G23" s="521">
        <v>7811</v>
      </c>
      <c r="H23" s="522" t="s">
        <v>328</v>
      </c>
      <c r="I23" s="523" t="s">
        <v>36</v>
      </c>
      <c r="J23" s="535">
        <v>7856</v>
      </c>
      <c r="K23" s="522" t="s">
        <v>328</v>
      </c>
      <c r="L23" s="549" t="s">
        <v>36</v>
      </c>
    </row>
    <row r="24" s="409" customFormat="1" ht="12.75" customHeight="1" spans="1:12">
      <c r="A24" s="521" t="s">
        <v>404</v>
      </c>
      <c r="B24" s="522" t="s">
        <v>328</v>
      </c>
      <c r="C24" s="525" t="s">
        <v>405</v>
      </c>
      <c r="D24" s="521" t="s">
        <v>406</v>
      </c>
      <c r="E24" s="522" t="s">
        <v>37</v>
      </c>
      <c r="F24" s="523" t="s">
        <v>36</v>
      </c>
      <c r="G24" s="521" t="s">
        <v>407</v>
      </c>
      <c r="H24" s="522" t="s">
        <v>37</v>
      </c>
      <c r="I24" s="532" t="s">
        <v>36</v>
      </c>
      <c r="J24" s="535">
        <v>7857</v>
      </c>
      <c r="K24" s="522" t="s">
        <v>328</v>
      </c>
      <c r="L24" s="549" t="s">
        <v>36</v>
      </c>
    </row>
    <row r="25" s="409" customFormat="1" ht="12.75" customHeight="1" spans="1:12">
      <c r="A25" s="521" t="s">
        <v>408</v>
      </c>
      <c r="B25" s="522" t="s">
        <v>328</v>
      </c>
      <c r="C25" s="523" t="s">
        <v>36</v>
      </c>
      <c r="D25" s="521">
        <v>7768</v>
      </c>
      <c r="E25" s="522" t="s">
        <v>37</v>
      </c>
      <c r="F25" s="523" t="s">
        <v>36</v>
      </c>
      <c r="G25" s="521">
        <v>7813</v>
      </c>
      <c r="H25" s="522" t="s">
        <v>328</v>
      </c>
      <c r="I25" s="533" t="s">
        <v>409</v>
      </c>
      <c r="J25" s="535">
        <v>7858</v>
      </c>
      <c r="K25" s="522" t="s">
        <v>328</v>
      </c>
      <c r="L25" s="549" t="s">
        <v>36</v>
      </c>
    </row>
    <row r="26" s="409" customFormat="1" ht="12.75" customHeight="1" spans="1:12">
      <c r="A26" s="521" t="s">
        <v>410</v>
      </c>
      <c r="B26" s="522" t="s">
        <v>328</v>
      </c>
      <c r="C26" s="523" t="s">
        <v>36</v>
      </c>
      <c r="D26" s="521">
        <v>7769</v>
      </c>
      <c r="E26" s="522" t="s">
        <v>37</v>
      </c>
      <c r="F26" s="523" t="s">
        <v>36</v>
      </c>
      <c r="G26" s="521">
        <v>7814</v>
      </c>
      <c r="H26" s="522" t="s">
        <v>323</v>
      </c>
      <c r="I26" s="532" t="s">
        <v>36</v>
      </c>
      <c r="J26" s="535">
        <v>7859</v>
      </c>
      <c r="K26" s="522" t="s">
        <v>323</v>
      </c>
      <c r="L26" s="547" t="s">
        <v>36</v>
      </c>
    </row>
    <row r="27" s="409" customFormat="1" ht="12.75" customHeight="1" spans="1:12">
      <c r="A27" s="521">
        <v>7725</v>
      </c>
      <c r="B27" s="522" t="s">
        <v>323</v>
      </c>
      <c r="C27" s="530" t="s">
        <v>411</v>
      </c>
      <c r="D27" s="521" t="s">
        <v>412</v>
      </c>
      <c r="E27" s="522" t="s">
        <v>37</v>
      </c>
      <c r="F27" s="532" t="s">
        <v>36</v>
      </c>
      <c r="G27" s="521">
        <v>7815</v>
      </c>
      <c r="H27" s="522" t="s">
        <v>328</v>
      </c>
      <c r="I27" s="523" t="s">
        <v>413</v>
      </c>
      <c r="J27" s="535" t="s">
        <v>414</v>
      </c>
      <c r="K27" s="536" t="s">
        <v>323</v>
      </c>
      <c r="L27" s="550" t="s">
        <v>36</v>
      </c>
    </row>
    <row r="28" s="409" customFormat="1" ht="12.75" customHeight="1" spans="1:12">
      <c r="A28" s="521">
        <v>7726</v>
      </c>
      <c r="B28" s="522" t="s">
        <v>328</v>
      </c>
      <c r="C28" s="523" t="s">
        <v>36</v>
      </c>
      <c r="D28" s="521">
        <v>7771</v>
      </c>
      <c r="E28" s="522" t="s">
        <v>328</v>
      </c>
      <c r="F28" s="523" t="s">
        <v>415</v>
      </c>
      <c r="G28" s="521">
        <v>7816</v>
      </c>
      <c r="H28" s="522" t="s">
        <v>328</v>
      </c>
      <c r="I28" s="532" t="s">
        <v>36</v>
      </c>
      <c r="J28" s="551">
        <v>7861</v>
      </c>
      <c r="K28" s="536" t="s">
        <v>323</v>
      </c>
      <c r="L28" s="552" t="s">
        <v>36</v>
      </c>
    </row>
    <row r="29" s="409" customFormat="1" ht="12.75" customHeight="1" spans="1:12">
      <c r="A29" s="521" t="s">
        <v>416</v>
      </c>
      <c r="B29" s="522" t="s">
        <v>328</v>
      </c>
      <c r="C29" s="523" t="s">
        <v>36</v>
      </c>
      <c r="D29" s="521">
        <v>7772</v>
      </c>
      <c r="E29" s="522" t="s">
        <v>328</v>
      </c>
      <c r="F29" s="523" t="s">
        <v>415</v>
      </c>
      <c r="G29" s="521">
        <v>7817</v>
      </c>
      <c r="H29" s="522" t="s">
        <v>321</v>
      </c>
      <c r="I29" s="532" t="s">
        <v>36</v>
      </c>
      <c r="J29" s="535" t="s">
        <v>417</v>
      </c>
      <c r="K29" s="536" t="s">
        <v>323</v>
      </c>
      <c r="L29" s="550" t="s">
        <v>36</v>
      </c>
    </row>
    <row r="30" s="409" customFormat="1" ht="12.75" customHeight="1" spans="1:12">
      <c r="A30" s="527">
        <v>7728</v>
      </c>
      <c r="B30" s="522" t="s">
        <v>37</v>
      </c>
      <c r="C30" s="530" t="s">
        <v>344</v>
      </c>
      <c r="D30" s="521" t="s">
        <v>418</v>
      </c>
      <c r="E30" s="522" t="s">
        <v>328</v>
      </c>
      <c r="F30" s="523" t="s">
        <v>415</v>
      </c>
      <c r="G30" s="527">
        <v>7818</v>
      </c>
      <c r="H30" s="522" t="s">
        <v>328</v>
      </c>
      <c r="I30" s="533" t="s">
        <v>394</v>
      </c>
      <c r="J30" s="535">
        <v>7863</v>
      </c>
      <c r="K30" s="536" t="s">
        <v>323</v>
      </c>
      <c r="L30" s="550" t="s">
        <v>36</v>
      </c>
    </row>
    <row r="31" s="409" customFormat="1" ht="12.75" customHeight="1" spans="1:12">
      <c r="A31" s="527">
        <v>7729</v>
      </c>
      <c r="B31" s="522" t="s">
        <v>37</v>
      </c>
      <c r="C31" s="530" t="s">
        <v>344</v>
      </c>
      <c r="D31" s="521">
        <v>7774</v>
      </c>
      <c r="E31" s="522" t="s">
        <v>328</v>
      </c>
      <c r="F31" s="523" t="s">
        <v>415</v>
      </c>
      <c r="G31" s="521">
        <v>7819</v>
      </c>
      <c r="H31" s="522" t="s">
        <v>321</v>
      </c>
      <c r="I31" s="532" t="s">
        <v>36</v>
      </c>
      <c r="J31" s="535">
        <v>7864</v>
      </c>
      <c r="K31" s="536" t="s">
        <v>323</v>
      </c>
      <c r="L31" s="550" t="s">
        <v>36</v>
      </c>
    </row>
    <row r="32" s="409" customFormat="1" ht="12.75" customHeight="1" spans="1:12">
      <c r="A32" s="527">
        <v>7730</v>
      </c>
      <c r="B32" s="522" t="s">
        <v>323</v>
      </c>
      <c r="C32" s="531" t="s">
        <v>325</v>
      </c>
      <c r="D32" s="521" t="s">
        <v>419</v>
      </c>
      <c r="E32" s="522" t="s">
        <v>328</v>
      </c>
      <c r="F32" s="523" t="s">
        <v>415</v>
      </c>
      <c r="G32" s="521">
        <v>7820</v>
      </c>
      <c r="H32" s="522" t="s">
        <v>328</v>
      </c>
      <c r="I32" s="532" t="s">
        <v>36</v>
      </c>
      <c r="J32" s="535" t="s">
        <v>420</v>
      </c>
      <c r="K32" s="536" t="s">
        <v>323</v>
      </c>
      <c r="L32" s="550" t="s">
        <v>36</v>
      </c>
    </row>
    <row r="33" s="409" customFormat="1" ht="12.75" customHeight="1" spans="1:12">
      <c r="A33" s="527">
        <v>7731</v>
      </c>
      <c r="B33" s="522" t="s">
        <v>323</v>
      </c>
      <c r="C33" s="531" t="s">
        <v>325</v>
      </c>
      <c r="D33" s="521" t="s">
        <v>421</v>
      </c>
      <c r="E33" s="522" t="s">
        <v>328</v>
      </c>
      <c r="F33" s="523" t="s">
        <v>415</v>
      </c>
      <c r="G33" s="521" t="s">
        <v>422</v>
      </c>
      <c r="H33" s="522" t="s">
        <v>323</v>
      </c>
      <c r="I33" s="532" t="s">
        <v>36</v>
      </c>
      <c r="J33" s="535" t="s">
        <v>423</v>
      </c>
      <c r="K33" s="536" t="s">
        <v>328</v>
      </c>
      <c r="L33" s="553" t="s">
        <v>415</v>
      </c>
    </row>
    <row r="34" s="409" customFormat="1" ht="12.75" customHeight="1" spans="1:12">
      <c r="A34" s="524">
        <v>7732</v>
      </c>
      <c r="B34" s="522" t="s">
        <v>323</v>
      </c>
      <c r="C34" s="532" t="s">
        <v>36</v>
      </c>
      <c r="D34" s="521">
        <v>7777</v>
      </c>
      <c r="E34" s="522" t="s">
        <v>328</v>
      </c>
      <c r="F34" s="523" t="s">
        <v>415</v>
      </c>
      <c r="G34" s="521">
        <v>7822</v>
      </c>
      <c r="H34" s="522" t="s">
        <v>321</v>
      </c>
      <c r="I34" s="532" t="s">
        <v>36</v>
      </c>
      <c r="J34" s="535" t="s">
        <v>424</v>
      </c>
      <c r="K34" s="536" t="s">
        <v>328</v>
      </c>
      <c r="L34" s="553" t="s">
        <v>415</v>
      </c>
    </row>
    <row r="35" s="409" customFormat="1" ht="12.75" customHeight="1" spans="1:12">
      <c r="A35" s="524">
        <v>7733</v>
      </c>
      <c r="B35" s="522" t="s">
        <v>328</v>
      </c>
      <c r="C35" s="532" t="s">
        <v>36</v>
      </c>
      <c r="D35" s="521">
        <v>7778</v>
      </c>
      <c r="E35" s="522" t="s">
        <v>328</v>
      </c>
      <c r="F35" s="523" t="s">
        <v>415</v>
      </c>
      <c r="G35" s="527">
        <v>7823</v>
      </c>
      <c r="H35" s="522" t="s">
        <v>328</v>
      </c>
      <c r="I35" s="533" t="s">
        <v>378</v>
      </c>
      <c r="J35" s="535" t="s">
        <v>425</v>
      </c>
      <c r="K35" s="536" t="s">
        <v>328</v>
      </c>
      <c r="L35" s="553" t="s">
        <v>415</v>
      </c>
    </row>
    <row r="36" s="409" customFormat="1" ht="12.75" customHeight="1" spans="1:12">
      <c r="A36" s="524">
        <v>7734</v>
      </c>
      <c r="B36" s="522" t="s">
        <v>328</v>
      </c>
      <c r="C36" s="532" t="s">
        <v>36</v>
      </c>
      <c r="D36" s="521" t="s">
        <v>426</v>
      </c>
      <c r="E36" s="522" t="s">
        <v>328</v>
      </c>
      <c r="F36" s="523" t="s">
        <v>415</v>
      </c>
      <c r="G36" s="521">
        <v>7824</v>
      </c>
      <c r="H36" s="522" t="s">
        <v>321</v>
      </c>
      <c r="I36" s="532" t="s">
        <v>36</v>
      </c>
      <c r="J36" s="535" t="s">
        <v>427</v>
      </c>
      <c r="K36" s="536" t="s">
        <v>328</v>
      </c>
      <c r="L36" s="553" t="s">
        <v>415</v>
      </c>
    </row>
    <row r="37" s="409" customFormat="1" ht="12.75" customHeight="1" spans="1:12">
      <c r="A37" s="524">
        <v>7735</v>
      </c>
      <c r="B37" s="522" t="s">
        <v>328</v>
      </c>
      <c r="C37" s="532" t="s">
        <v>36</v>
      </c>
      <c r="D37" s="521" t="s">
        <v>428</v>
      </c>
      <c r="E37" s="522" t="s">
        <v>328</v>
      </c>
      <c r="F37" s="523" t="s">
        <v>415</v>
      </c>
      <c r="G37" s="521" t="s">
        <v>429</v>
      </c>
      <c r="H37" s="522" t="s">
        <v>321</v>
      </c>
      <c r="I37" s="523" t="s">
        <v>36</v>
      </c>
      <c r="J37" s="554">
        <v>7870</v>
      </c>
      <c r="K37" s="555" t="s">
        <v>328</v>
      </c>
      <c r="L37" s="550" t="s">
        <v>415</v>
      </c>
    </row>
    <row r="38" s="409" customFormat="1" ht="12.75" customHeight="1" spans="1:12">
      <c r="A38" s="524">
        <v>7736</v>
      </c>
      <c r="B38" s="522" t="s">
        <v>328</v>
      </c>
      <c r="C38" s="528" t="s">
        <v>430</v>
      </c>
      <c r="D38" s="521" t="s">
        <v>431</v>
      </c>
      <c r="E38" s="522" t="s">
        <v>328</v>
      </c>
      <c r="F38" s="523" t="s">
        <v>415</v>
      </c>
      <c r="G38" s="521">
        <v>7826</v>
      </c>
      <c r="H38" s="522" t="s">
        <v>328</v>
      </c>
      <c r="I38" s="533" t="s">
        <v>409</v>
      </c>
      <c r="J38" s="556"/>
      <c r="K38" s="148"/>
      <c r="L38" s="557"/>
    </row>
    <row r="39" s="409" customFormat="1" ht="12.75" customHeight="1" spans="1:12">
      <c r="A39" s="524">
        <v>7737</v>
      </c>
      <c r="B39" s="522" t="s">
        <v>328</v>
      </c>
      <c r="C39" s="528" t="s">
        <v>430</v>
      </c>
      <c r="D39" s="521" t="s">
        <v>432</v>
      </c>
      <c r="E39" s="522" t="s">
        <v>328</v>
      </c>
      <c r="F39" s="523" t="s">
        <v>415</v>
      </c>
      <c r="G39" s="521" t="s">
        <v>433</v>
      </c>
      <c r="H39" s="522" t="s">
        <v>321</v>
      </c>
      <c r="I39" s="532" t="s">
        <v>36</v>
      </c>
      <c r="J39" s="558" t="s">
        <v>434</v>
      </c>
      <c r="K39" s="558"/>
      <c r="L39" s="558"/>
    </row>
    <row r="40" s="409" customFormat="1" ht="12.75" customHeight="1" spans="1:12">
      <c r="A40" s="524">
        <v>7738</v>
      </c>
      <c r="B40" s="522" t="s">
        <v>323</v>
      </c>
      <c r="C40" s="532" t="s">
        <v>36</v>
      </c>
      <c r="D40" s="521">
        <v>7783</v>
      </c>
      <c r="E40" s="522" t="s">
        <v>328</v>
      </c>
      <c r="F40" s="523" t="s">
        <v>415</v>
      </c>
      <c r="G40" s="521">
        <v>7828</v>
      </c>
      <c r="H40" s="522" t="s">
        <v>321</v>
      </c>
      <c r="I40" s="532" t="s">
        <v>36</v>
      </c>
      <c r="J40" s="559" t="s">
        <v>435</v>
      </c>
      <c r="K40" s="559"/>
      <c r="L40" s="559"/>
    </row>
    <row r="41" s="409" customFormat="1" ht="12.75" customHeight="1" spans="1:12">
      <c r="A41" s="524">
        <v>7739</v>
      </c>
      <c r="B41" s="522" t="s">
        <v>328</v>
      </c>
      <c r="C41" s="532" t="s">
        <v>36</v>
      </c>
      <c r="D41" s="521" t="s">
        <v>436</v>
      </c>
      <c r="E41" s="522" t="s">
        <v>328</v>
      </c>
      <c r="F41" s="523" t="s">
        <v>437</v>
      </c>
      <c r="G41" s="521" t="s">
        <v>438</v>
      </c>
      <c r="H41" s="522" t="s">
        <v>321</v>
      </c>
      <c r="I41" s="532" t="s">
        <v>36</v>
      </c>
      <c r="J41" s="560" t="s">
        <v>439</v>
      </c>
      <c r="K41" s="560"/>
      <c r="L41" s="560"/>
    </row>
    <row r="42" ht="12.75" customHeight="1" spans="1:12">
      <c r="A42" s="524">
        <v>7740</v>
      </c>
      <c r="B42" s="522" t="s">
        <v>328</v>
      </c>
      <c r="C42" s="523" t="s">
        <v>36</v>
      </c>
      <c r="D42" s="521" t="s">
        <v>440</v>
      </c>
      <c r="E42" s="522" t="s">
        <v>328</v>
      </c>
      <c r="F42" s="523" t="s">
        <v>415</v>
      </c>
      <c r="G42" s="521">
        <v>7830</v>
      </c>
      <c r="H42" s="522" t="s">
        <v>321</v>
      </c>
      <c r="I42" s="532" t="s">
        <v>36</v>
      </c>
      <c r="J42" s="561" t="s">
        <v>441</v>
      </c>
      <c r="K42" s="561"/>
      <c r="L42" s="561"/>
    </row>
    <row r="43" ht="12.75" customHeight="1" spans="1:13">
      <c r="A43" s="524">
        <v>7741</v>
      </c>
      <c r="B43" s="522" t="s">
        <v>323</v>
      </c>
      <c r="C43" s="523" t="s">
        <v>36</v>
      </c>
      <c r="D43" s="521" t="s">
        <v>442</v>
      </c>
      <c r="E43" s="522" t="s">
        <v>328</v>
      </c>
      <c r="F43" s="526" t="s">
        <v>415</v>
      </c>
      <c r="G43" s="521" t="s">
        <v>443</v>
      </c>
      <c r="H43" s="522" t="s">
        <v>321</v>
      </c>
      <c r="I43" s="538" t="s">
        <v>36</v>
      </c>
      <c r="J43" s="562" t="s">
        <v>444</v>
      </c>
      <c r="K43" s="563" t="s">
        <v>445</v>
      </c>
      <c r="L43" s="563"/>
      <c r="M43" s="568"/>
    </row>
    <row r="44" ht="12.75" customHeight="1" spans="1:13">
      <c r="A44" s="524">
        <v>7742</v>
      </c>
      <c r="B44" s="522" t="s">
        <v>328</v>
      </c>
      <c r="C44" s="523" t="s">
        <v>36</v>
      </c>
      <c r="D44" s="524">
        <v>7787</v>
      </c>
      <c r="E44" s="522" t="s">
        <v>328</v>
      </c>
      <c r="F44" s="525" t="s">
        <v>446</v>
      </c>
      <c r="G44" s="521">
        <v>7832</v>
      </c>
      <c r="H44" s="522" t="s">
        <v>321</v>
      </c>
      <c r="I44" s="538" t="s">
        <v>36</v>
      </c>
      <c r="J44" s="564"/>
      <c r="K44" s="563"/>
      <c r="L44" s="563"/>
      <c r="M44" s="568"/>
    </row>
    <row r="45" ht="12.75" customHeight="1" spans="1:13">
      <c r="A45" s="524">
        <v>7743</v>
      </c>
      <c r="B45" s="522" t="s">
        <v>328</v>
      </c>
      <c r="C45" s="523" t="s">
        <v>36</v>
      </c>
      <c r="D45" s="527">
        <v>7788</v>
      </c>
      <c r="E45" s="522" t="s">
        <v>328</v>
      </c>
      <c r="F45" s="533" t="s">
        <v>378</v>
      </c>
      <c r="G45" s="521">
        <v>7833</v>
      </c>
      <c r="H45" s="522" t="s">
        <v>328</v>
      </c>
      <c r="I45" s="538" t="s">
        <v>36</v>
      </c>
      <c r="J45" s="565"/>
      <c r="K45" s="563"/>
      <c r="L45" s="563"/>
      <c r="M45" s="568"/>
    </row>
    <row r="46" ht="12.75" customHeight="1" spans="1:13">
      <c r="A46" s="524">
        <v>7744</v>
      </c>
      <c r="B46" s="522" t="s">
        <v>328</v>
      </c>
      <c r="C46" s="523" t="s">
        <v>36</v>
      </c>
      <c r="D46" s="521" t="s">
        <v>447</v>
      </c>
      <c r="E46" s="522" t="s">
        <v>328</v>
      </c>
      <c r="F46" s="523" t="s">
        <v>437</v>
      </c>
      <c r="G46" s="521" t="s">
        <v>448</v>
      </c>
      <c r="H46" s="522" t="s">
        <v>328</v>
      </c>
      <c r="I46" s="538" t="s">
        <v>36</v>
      </c>
      <c r="J46" s="566" t="s">
        <v>449</v>
      </c>
      <c r="K46" s="563" t="s">
        <v>450</v>
      </c>
      <c r="L46" s="563"/>
      <c r="M46" s="568"/>
    </row>
    <row r="47" ht="12.75" customHeight="1" spans="1:13">
      <c r="A47" s="524">
        <v>7745</v>
      </c>
      <c r="B47" s="522" t="s">
        <v>328</v>
      </c>
      <c r="C47" s="523" t="s">
        <v>36</v>
      </c>
      <c r="D47" s="527">
        <v>7790</v>
      </c>
      <c r="E47" s="522" t="s">
        <v>328</v>
      </c>
      <c r="F47" s="533" t="s">
        <v>378</v>
      </c>
      <c r="G47" s="521" t="s">
        <v>451</v>
      </c>
      <c r="H47" s="522" t="s">
        <v>323</v>
      </c>
      <c r="I47" s="538" t="s">
        <v>36</v>
      </c>
      <c r="J47" s="566"/>
      <c r="K47" s="563"/>
      <c r="L47" s="563"/>
      <c r="M47" s="568"/>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3.5"/>
  <cols>
    <col min="1" max="1" width="5.2" style="96" customWidth="1"/>
    <col min="2" max="2" width="5.44761904761905" style="96" customWidth="1"/>
    <col min="3" max="3" width="5.2" style="96" customWidth="1"/>
    <col min="4" max="4" width="5.44761904761905" style="96" customWidth="1"/>
    <col min="5" max="5" width="5.2" style="96" customWidth="1"/>
    <col min="6" max="6" width="5.44761904761905" style="96" customWidth="1"/>
    <col min="7" max="7" width="5.2" style="96" customWidth="1"/>
    <col min="8" max="8" width="5.44761904761905" style="96" customWidth="1"/>
    <col min="9" max="9" width="5.2" style="96" customWidth="1"/>
    <col min="10" max="10" width="5.44761904761905" style="96" customWidth="1"/>
    <col min="11" max="11" width="5.2" style="96" customWidth="1"/>
    <col min="12" max="12" width="5.44761904761905" style="96" customWidth="1"/>
    <col min="13" max="13" width="5.2" style="96" customWidth="1"/>
    <col min="14" max="14" width="5.44761904761905" style="96" customWidth="1"/>
    <col min="15" max="15" width="5.2" style="96" customWidth="1"/>
    <col min="16" max="16" width="5.44761904761905" style="96" customWidth="1"/>
    <col min="17" max="17" width="5.2" style="96" customWidth="1"/>
    <col min="18" max="18" width="5.44761904761905" style="96" customWidth="1"/>
    <col min="19" max="19" width="5.2" style="96" customWidth="1"/>
    <col min="20" max="20" width="5.44761904761905" style="96" customWidth="1"/>
    <col min="21" max="255" width="8.98095238095238" style="96" customWidth="1"/>
    <col min="256" max="256" width="7.78095238095238" style="96" customWidth="1"/>
    <col min="257" max="1025" width="7.98095238095238" customWidth="1"/>
  </cols>
  <sheetData>
    <row r="1" ht="18" spans="1:20">
      <c r="A1" s="496" t="s">
        <v>452</v>
      </c>
      <c r="B1" s="496"/>
      <c r="C1" s="496"/>
      <c r="D1" s="496"/>
      <c r="E1" s="496"/>
      <c r="F1" s="496"/>
      <c r="G1" s="496"/>
      <c r="H1" s="496"/>
      <c r="I1" s="496"/>
      <c r="J1" s="496"/>
      <c r="K1" s="496"/>
      <c r="L1" s="496"/>
      <c r="M1" s="496"/>
      <c r="N1" s="496"/>
      <c r="O1" s="496"/>
      <c r="P1" s="496"/>
      <c r="Q1" s="496"/>
      <c r="R1" s="496"/>
      <c r="S1" s="496"/>
      <c r="T1" s="496"/>
    </row>
    <row r="2" s="96" customFormat="1" customHeight="1" spans="2:15">
      <c r="B2" s="497"/>
      <c r="C2" s="497"/>
      <c r="D2" s="497"/>
      <c r="E2" s="497"/>
      <c r="F2" s="497"/>
      <c r="G2" s="497"/>
      <c r="J2" s="497"/>
      <c r="K2" s="497"/>
      <c r="L2" s="497"/>
      <c r="M2" s="497"/>
      <c r="N2" s="497"/>
      <c r="O2" s="497"/>
    </row>
    <row r="3" s="96" customFormat="1" ht="12.75" spans="1:19">
      <c r="A3" s="498" t="s">
        <v>453</v>
      </c>
      <c r="B3" s="100"/>
      <c r="C3" s="100"/>
      <c r="D3" s="100"/>
      <c r="E3" s="100"/>
      <c r="F3" s="100"/>
      <c r="G3" s="100"/>
      <c r="H3" s="100"/>
      <c r="I3" s="100"/>
      <c r="J3" s="100"/>
      <c r="K3" s="100"/>
      <c r="L3" s="100"/>
      <c r="M3" s="100"/>
      <c r="N3" s="100"/>
      <c r="O3" s="100"/>
      <c r="P3" s="100"/>
      <c r="Q3" s="100"/>
      <c r="R3" s="100"/>
      <c r="S3" s="100"/>
    </row>
    <row r="4" s="96" customFormat="1" customHeight="1" spans="1:19">
      <c r="A4" s="100"/>
      <c r="B4" s="100"/>
      <c r="C4" s="100"/>
      <c r="D4" s="100"/>
      <c r="E4" s="100"/>
      <c r="F4" s="100"/>
      <c r="G4" s="100"/>
      <c r="H4" s="100"/>
      <c r="I4" s="100"/>
      <c r="J4" s="100"/>
      <c r="K4" s="100"/>
      <c r="L4" s="100"/>
      <c r="M4" s="100"/>
      <c r="N4" s="100"/>
      <c r="O4" s="100"/>
      <c r="P4" s="100"/>
      <c r="Q4" s="100"/>
      <c r="R4" s="100"/>
      <c r="S4" s="100"/>
    </row>
    <row r="5" s="96" customFormat="1" ht="12.75" spans="1:20">
      <c r="A5" s="114">
        <v>301</v>
      </c>
      <c r="B5" s="114" t="s">
        <v>37</v>
      </c>
      <c r="C5" s="114">
        <v>302</v>
      </c>
      <c r="D5" s="114" t="s">
        <v>37</v>
      </c>
      <c r="E5" s="114">
        <v>303</v>
      </c>
      <c r="F5" s="114" t="s">
        <v>37</v>
      </c>
      <c r="G5" s="114">
        <v>304</v>
      </c>
      <c r="H5" s="114" t="s">
        <v>37</v>
      </c>
      <c r="I5" s="114">
        <v>305</v>
      </c>
      <c r="J5" s="114" t="s">
        <v>37</v>
      </c>
      <c r="K5" s="114">
        <v>306</v>
      </c>
      <c r="L5" s="114" t="s">
        <v>37</v>
      </c>
      <c r="M5" s="114">
        <v>307</v>
      </c>
      <c r="N5" s="114" t="s">
        <v>37</v>
      </c>
      <c r="O5" s="114">
        <v>308</v>
      </c>
      <c r="P5" s="114" t="s">
        <v>37</v>
      </c>
      <c r="Q5" s="114">
        <v>309</v>
      </c>
      <c r="R5" s="114" t="s">
        <v>37</v>
      </c>
      <c r="S5" s="114">
        <v>310</v>
      </c>
      <c r="T5" s="114" t="s">
        <v>37</v>
      </c>
    </row>
    <row r="6" s="96" customFormat="1" ht="12.75" spans="1:20">
      <c r="A6" s="114">
        <v>311</v>
      </c>
      <c r="B6" s="114" t="s">
        <v>37</v>
      </c>
      <c r="C6" s="114">
        <v>312</v>
      </c>
      <c r="D6" s="114" t="s">
        <v>37</v>
      </c>
      <c r="E6" s="114">
        <v>313</v>
      </c>
      <c r="F6" s="114" t="s">
        <v>37</v>
      </c>
      <c r="G6" s="114">
        <v>314</v>
      </c>
      <c r="H6" s="114" t="s">
        <v>37</v>
      </c>
      <c r="I6" s="114">
        <v>315</v>
      </c>
      <c r="J6" s="114" t="s">
        <v>37</v>
      </c>
      <c r="K6" s="114">
        <v>316</v>
      </c>
      <c r="L6" s="114" t="s">
        <v>37</v>
      </c>
      <c r="M6" s="114">
        <v>317</v>
      </c>
      <c r="N6" s="114" t="s">
        <v>37</v>
      </c>
      <c r="O6" s="114">
        <v>318</v>
      </c>
      <c r="P6" s="114" t="s">
        <v>37</v>
      </c>
      <c r="Q6" s="114">
        <v>319</v>
      </c>
      <c r="R6" s="114" t="s">
        <v>37</v>
      </c>
      <c r="S6" s="114">
        <v>320</v>
      </c>
      <c r="T6" s="114" t="s">
        <v>37</v>
      </c>
    </row>
    <row r="7" s="96" customFormat="1" ht="12.75" spans="1:20">
      <c r="A7" s="499">
        <v>321</v>
      </c>
      <c r="B7" s="499" t="s">
        <v>454</v>
      </c>
      <c r="C7" s="114">
        <v>322</v>
      </c>
      <c r="D7" s="114" t="s">
        <v>37</v>
      </c>
      <c r="E7" s="114">
        <v>323</v>
      </c>
      <c r="F7" s="114" t="s">
        <v>37</v>
      </c>
      <c r="G7" s="114">
        <v>324</v>
      </c>
      <c r="H7" s="114" t="s">
        <v>37</v>
      </c>
      <c r="I7" s="114">
        <v>325</v>
      </c>
      <c r="J7" s="114" t="s">
        <v>37</v>
      </c>
      <c r="K7" s="114">
        <v>326</v>
      </c>
      <c r="L7" s="114" t="s">
        <v>37</v>
      </c>
      <c r="M7" s="114">
        <v>327</v>
      </c>
      <c r="N7" s="114" t="s">
        <v>37</v>
      </c>
      <c r="O7" s="114">
        <v>328</v>
      </c>
      <c r="P7" s="114" t="s">
        <v>37</v>
      </c>
      <c r="Q7" s="114">
        <v>329</v>
      </c>
      <c r="R7" s="114" t="s">
        <v>37</v>
      </c>
      <c r="S7" s="114">
        <v>330</v>
      </c>
      <c r="T7" s="114" t="s">
        <v>37</v>
      </c>
    </row>
    <row r="8" s="96" customFormat="1" ht="12.75" spans="1:20">
      <c r="A8" s="114">
        <v>331</v>
      </c>
      <c r="B8" s="114" t="s">
        <v>37</v>
      </c>
      <c r="C8" s="114">
        <v>332</v>
      </c>
      <c r="D8" s="114" t="s">
        <v>37</v>
      </c>
      <c r="E8" s="114">
        <v>333</v>
      </c>
      <c r="F8" s="114" t="s">
        <v>455</v>
      </c>
      <c r="G8" s="114">
        <v>334</v>
      </c>
      <c r="H8" s="114" t="s">
        <v>455</v>
      </c>
      <c r="I8" s="114">
        <v>335</v>
      </c>
      <c r="J8" s="114" t="s">
        <v>455</v>
      </c>
      <c r="K8" s="114">
        <v>336</v>
      </c>
      <c r="L8" s="114" t="s">
        <v>455</v>
      </c>
      <c r="M8" s="114">
        <v>337</v>
      </c>
      <c r="N8" s="114" t="s">
        <v>455</v>
      </c>
      <c r="O8" s="114">
        <v>338</v>
      </c>
      <c r="P8" s="114" t="s">
        <v>455</v>
      </c>
      <c r="Q8" s="114">
        <v>339</v>
      </c>
      <c r="R8" s="114" t="s">
        <v>455</v>
      </c>
      <c r="S8" s="114">
        <v>340</v>
      </c>
      <c r="T8" s="114" t="s">
        <v>455</v>
      </c>
    </row>
    <row r="9" s="96" customFormat="1" ht="12.75" spans="1:20">
      <c r="A9" s="114">
        <v>341</v>
      </c>
      <c r="B9" s="114" t="s">
        <v>455</v>
      </c>
      <c r="C9" s="114">
        <v>342</v>
      </c>
      <c r="D9" s="114" t="s">
        <v>455</v>
      </c>
      <c r="E9" s="114">
        <v>343</v>
      </c>
      <c r="F9" s="114" t="s">
        <v>455</v>
      </c>
      <c r="G9" s="114">
        <v>344</v>
      </c>
      <c r="H9" s="114" t="s">
        <v>455</v>
      </c>
      <c r="I9" s="114">
        <v>345</v>
      </c>
      <c r="J9" s="114" t="s">
        <v>455</v>
      </c>
      <c r="K9" s="114">
        <v>346</v>
      </c>
      <c r="L9" s="114" t="s">
        <v>455</v>
      </c>
      <c r="M9" s="114">
        <v>347</v>
      </c>
      <c r="N9" s="114" t="s">
        <v>455</v>
      </c>
      <c r="O9" s="114">
        <v>348</v>
      </c>
      <c r="P9" s="114" t="s">
        <v>455</v>
      </c>
      <c r="Q9" s="114">
        <v>349</v>
      </c>
      <c r="R9" s="114" t="s">
        <v>455</v>
      </c>
      <c r="S9" s="114">
        <v>350</v>
      </c>
      <c r="T9" s="114" t="s">
        <v>455</v>
      </c>
    </row>
    <row r="10" s="96" customFormat="1" ht="12.75" spans="1:20">
      <c r="A10" s="114">
        <v>351</v>
      </c>
      <c r="B10" s="114" t="s">
        <v>455</v>
      </c>
      <c r="C10" s="114">
        <v>352</v>
      </c>
      <c r="D10" s="114" t="s">
        <v>455</v>
      </c>
      <c r="E10" s="114">
        <v>353</v>
      </c>
      <c r="F10" s="114" t="s">
        <v>455</v>
      </c>
      <c r="G10" s="114">
        <v>354</v>
      </c>
      <c r="H10" s="114" t="s">
        <v>455</v>
      </c>
      <c r="I10" s="114">
        <v>355</v>
      </c>
      <c r="J10" s="114" t="s">
        <v>455</v>
      </c>
      <c r="K10" s="114">
        <v>356</v>
      </c>
      <c r="L10" s="114" t="s">
        <v>455</v>
      </c>
      <c r="M10" s="114">
        <v>357</v>
      </c>
      <c r="N10" s="114" t="s">
        <v>455</v>
      </c>
      <c r="O10" s="114">
        <v>358</v>
      </c>
      <c r="P10" s="114" t="s">
        <v>455</v>
      </c>
      <c r="Q10" s="114">
        <v>359</v>
      </c>
      <c r="R10" s="114" t="s">
        <v>455</v>
      </c>
      <c r="S10" s="114">
        <v>360</v>
      </c>
      <c r="T10" s="114" t="s">
        <v>35</v>
      </c>
    </row>
    <row r="11" s="96" customFormat="1" ht="12.75" spans="1:20">
      <c r="A11" s="114">
        <v>361</v>
      </c>
      <c r="B11" s="114" t="s">
        <v>35</v>
      </c>
      <c r="C11" s="114">
        <v>362</v>
      </c>
      <c r="D11" s="114" t="s">
        <v>35</v>
      </c>
      <c r="E11" s="114">
        <v>363</v>
      </c>
      <c r="F11" s="114" t="s">
        <v>37</v>
      </c>
      <c r="G11" s="114">
        <v>364</v>
      </c>
      <c r="H11" s="114" t="s">
        <v>37</v>
      </c>
      <c r="I11" s="114">
        <v>365</v>
      </c>
      <c r="J11" s="114" t="s">
        <v>35</v>
      </c>
      <c r="K11" s="114">
        <v>366</v>
      </c>
      <c r="L11" s="114" t="s">
        <v>35</v>
      </c>
      <c r="M11" s="114">
        <v>367</v>
      </c>
      <c r="N11" s="114" t="s">
        <v>35</v>
      </c>
      <c r="O11" s="114">
        <v>368</v>
      </c>
      <c r="P11" s="114" t="s">
        <v>35</v>
      </c>
      <c r="Q11" s="114">
        <v>369</v>
      </c>
      <c r="R11" s="114" t="s">
        <v>35</v>
      </c>
      <c r="S11" s="114">
        <v>370</v>
      </c>
      <c r="T11" s="114" t="s">
        <v>35</v>
      </c>
    </row>
    <row r="12" s="96" customFormat="1" ht="12.75" spans="1:20">
      <c r="A12" s="114">
        <v>371</v>
      </c>
      <c r="B12" s="114" t="s">
        <v>37</v>
      </c>
      <c r="C12" s="114">
        <v>372</v>
      </c>
      <c r="D12" s="114" t="s">
        <v>35</v>
      </c>
      <c r="E12" s="114">
        <v>373</v>
      </c>
      <c r="F12" s="114" t="s">
        <v>35</v>
      </c>
      <c r="G12" s="114">
        <v>374</v>
      </c>
      <c r="H12" s="114" t="s">
        <v>35</v>
      </c>
      <c r="I12" s="114">
        <v>375</v>
      </c>
      <c r="J12" s="114" t="s">
        <v>35</v>
      </c>
      <c r="K12" s="114">
        <v>376</v>
      </c>
      <c r="L12" s="114" t="s">
        <v>35</v>
      </c>
      <c r="M12" s="114">
        <v>377</v>
      </c>
      <c r="N12" s="114" t="s">
        <v>35</v>
      </c>
      <c r="O12" s="114">
        <v>378</v>
      </c>
      <c r="P12" s="114" t="s">
        <v>455</v>
      </c>
      <c r="Q12" s="114">
        <v>379</v>
      </c>
      <c r="R12" s="114" t="s">
        <v>455</v>
      </c>
      <c r="S12" s="114">
        <v>380</v>
      </c>
      <c r="T12" s="114" t="s">
        <v>455</v>
      </c>
    </row>
    <row r="13" s="96" customFormat="1" ht="12.75" spans="1:20">
      <c r="A13" s="114">
        <v>381</v>
      </c>
      <c r="B13" s="114" t="s">
        <v>455</v>
      </c>
      <c r="C13" s="114">
        <v>382</v>
      </c>
      <c r="D13" s="114" t="s">
        <v>455</v>
      </c>
      <c r="E13" s="114">
        <v>383</v>
      </c>
      <c r="F13" s="114" t="s">
        <v>455</v>
      </c>
      <c r="G13" s="114">
        <v>384</v>
      </c>
      <c r="H13" s="114" t="s">
        <v>455</v>
      </c>
      <c r="I13" s="114">
        <v>385</v>
      </c>
      <c r="J13" s="114" t="s">
        <v>455</v>
      </c>
      <c r="K13" s="114">
        <v>386</v>
      </c>
      <c r="L13" s="114" t="s">
        <v>455</v>
      </c>
      <c r="M13" s="114">
        <v>387</v>
      </c>
      <c r="N13" s="114" t="s">
        <v>455</v>
      </c>
      <c r="O13" s="114">
        <v>388</v>
      </c>
      <c r="P13" s="114" t="s">
        <v>455</v>
      </c>
      <c r="Q13" s="114">
        <v>389</v>
      </c>
      <c r="R13" s="114" t="s">
        <v>37</v>
      </c>
      <c r="S13" s="114">
        <v>390</v>
      </c>
      <c r="T13" s="114" t="s">
        <v>37</v>
      </c>
    </row>
    <row r="14" s="96" customFormat="1" ht="12.75" spans="1:20">
      <c r="A14" s="114">
        <v>391</v>
      </c>
      <c r="B14" s="114" t="s">
        <v>37</v>
      </c>
      <c r="C14" s="114">
        <v>392</v>
      </c>
      <c r="D14" s="114" t="s">
        <v>455</v>
      </c>
      <c r="E14" s="114">
        <v>393</v>
      </c>
      <c r="F14" s="114" t="s">
        <v>455</v>
      </c>
      <c r="G14" s="114">
        <v>394</v>
      </c>
      <c r="H14" s="114" t="s">
        <v>37</v>
      </c>
      <c r="I14" s="114">
        <v>395</v>
      </c>
      <c r="J14" s="114" t="s">
        <v>37</v>
      </c>
      <c r="K14" s="114">
        <v>396</v>
      </c>
      <c r="L14" s="114" t="s">
        <v>455</v>
      </c>
      <c r="M14" s="114">
        <v>397</v>
      </c>
      <c r="N14" s="114" t="s">
        <v>37</v>
      </c>
      <c r="O14" s="114">
        <v>398</v>
      </c>
      <c r="P14" s="114" t="s">
        <v>37</v>
      </c>
      <c r="Q14" s="114">
        <v>399</v>
      </c>
      <c r="R14" s="114" t="s">
        <v>455</v>
      </c>
      <c r="S14" s="114">
        <v>400</v>
      </c>
      <c r="T14" s="114" t="s">
        <v>37</v>
      </c>
    </row>
    <row r="15" s="96" customFormat="1" ht="12.75" spans="1:20">
      <c r="A15" s="114">
        <v>401</v>
      </c>
      <c r="B15" s="114" t="s">
        <v>37</v>
      </c>
      <c r="C15" s="114">
        <v>402</v>
      </c>
      <c r="D15" s="114" t="s">
        <v>37</v>
      </c>
      <c r="E15" s="114">
        <v>403</v>
      </c>
      <c r="F15" s="114" t="s">
        <v>37</v>
      </c>
      <c r="G15" s="114">
        <v>404</v>
      </c>
      <c r="H15" s="114" t="s">
        <v>37</v>
      </c>
      <c r="I15" s="114">
        <v>405</v>
      </c>
      <c r="J15" s="114" t="s">
        <v>37</v>
      </c>
      <c r="K15" s="114">
        <v>406</v>
      </c>
      <c r="L15" s="114" t="s">
        <v>37</v>
      </c>
      <c r="M15" s="114">
        <v>407</v>
      </c>
      <c r="N15" s="114" t="s">
        <v>37</v>
      </c>
      <c r="O15" s="114">
        <v>408</v>
      </c>
      <c r="P15" s="114" t="s">
        <v>37</v>
      </c>
      <c r="Q15" s="114">
        <v>409</v>
      </c>
      <c r="R15" s="114" t="s">
        <v>37</v>
      </c>
      <c r="S15" s="114">
        <v>410</v>
      </c>
      <c r="T15" s="114" t="s">
        <v>37</v>
      </c>
    </row>
    <row r="16" s="96" customFormat="1" ht="12.75" spans="1:20">
      <c r="A16" s="114">
        <v>411</v>
      </c>
      <c r="B16" s="114" t="s">
        <v>37</v>
      </c>
      <c r="C16" s="114">
        <v>412</v>
      </c>
      <c r="D16" s="114" t="s">
        <v>37</v>
      </c>
      <c r="E16" s="114">
        <v>413</v>
      </c>
      <c r="F16" s="114" t="s">
        <v>37</v>
      </c>
      <c r="G16" s="114">
        <v>414</v>
      </c>
      <c r="H16" s="114" t="s">
        <v>37</v>
      </c>
      <c r="I16" s="114">
        <v>415</v>
      </c>
      <c r="J16" s="114" t="s">
        <v>37</v>
      </c>
      <c r="K16" s="114">
        <v>416</v>
      </c>
      <c r="L16" s="114" t="s">
        <v>37</v>
      </c>
      <c r="M16" s="114">
        <v>417</v>
      </c>
      <c r="N16" s="114" t="s">
        <v>37</v>
      </c>
      <c r="O16" s="114">
        <v>418</v>
      </c>
      <c r="P16" s="114" t="s">
        <v>37</v>
      </c>
      <c r="Q16" s="114">
        <v>419</v>
      </c>
      <c r="R16" s="114" t="s">
        <v>37</v>
      </c>
      <c r="S16" s="114">
        <v>420</v>
      </c>
      <c r="T16" s="114" t="s">
        <v>37</v>
      </c>
    </row>
    <row r="17" s="96" customFormat="1" ht="12.75" spans="1:20">
      <c r="A17" s="114">
        <v>421</v>
      </c>
      <c r="B17" s="114" t="s">
        <v>37</v>
      </c>
      <c r="C17" s="114">
        <v>422</v>
      </c>
      <c r="D17" s="114" t="s">
        <v>37</v>
      </c>
      <c r="E17" s="114">
        <v>423</v>
      </c>
      <c r="F17" s="114" t="s">
        <v>455</v>
      </c>
      <c r="G17" s="114">
        <v>424</v>
      </c>
      <c r="H17" s="114" t="s">
        <v>455</v>
      </c>
      <c r="I17" s="114">
        <v>425</v>
      </c>
      <c r="J17" s="114" t="s">
        <v>455</v>
      </c>
      <c r="K17" s="114">
        <v>426</v>
      </c>
      <c r="L17" s="114" t="s">
        <v>455</v>
      </c>
      <c r="M17" s="114">
        <v>427</v>
      </c>
      <c r="N17" s="114" t="s">
        <v>455</v>
      </c>
      <c r="O17" s="114">
        <v>428</v>
      </c>
      <c r="P17" s="114" t="s">
        <v>455</v>
      </c>
      <c r="Q17" s="114">
        <v>429</v>
      </c>
      <c r="R17" s="114" t="s">
        <v>455</v>
      </c>
      <c r="S17" s="114">
        <v>430</v>
      </c>
      <c r="T17" s="114" t="s">
        <v>455</v>
      </c>
    </row>
    <row r="18" s="96" customFormat="1" ht="12.75" spans="1:20">
      <c r="A18" s="114">
        <v>431</v>
      </c>
      <c r="B18" s="114" t="s">
        <v>455</v>
      </c>
      <c r="C18" s="114">
        <v>432</v>
      </c>
      <c r="D18" s="114" t="s">
        <v>455</v>
      </c>
      <c r="E18" s="114">
        <v>433</v>
      </c>
      <c r="F18" s="114" t="s">
        <v>455</v>
      </c>
      <c r="G18" s="114">
        <v>434</v>
      </c>
      <c r="H18" s="114" t="s">
        <v>455</v>
      </c>
      <c r="I18" s="114">
        <v>435</v>
      </c>
      <c r="J18" s="114" t="s">
        <v>455</v>
      </c>
      <c r="K18" s="114">
        <v>436</v>
      </c>
      <c r="L18" s="114" t="s">
        <v>455</v>
      </c>
      <c r="M18" s="114">
        <v>437</v>
      </c>
      <c r="N18" s="114" t="s">
        <v>455</v>
      </c>
      <c r="O18" s="114">
        <v>438</v>
      </c>
      <c r="P18" s="114" t="s">
        <v>455</v>
      </c>
      <c r="Q18" s="114">
        <v>439</v>
      </c>
      <c r="R18" s="114" t="s">
        <v>455</v>
      </c>
      <c r="S18" s="114">
        <v>440</v>
      </c>
      <c r="T18" s="114" t="s">
        <v>455</v>
      </c>
    </row>
    <row r="19" s="96" customFormat="1" customHeight="1" spans="1:19">
      <c r="A19" s="100"/>
      <c r="B19" s="100"/>
      <c r="C19" s="100"/>
      <c r="D19" s="100"/>
      <c r="E19" s="100"/>
      <c r="F19" s="100"/>
      <c r="G19" s="100"/>
      <c r="H19" s="100"/>
      <c r="I19" s="100"/>
      <c r="J19" s="100"/>
      <c r="K19" s="100"/>
      <c r="L19" s="100"/>
      <c r="M19" s="100"/>
      <c r="N19" s="100"/>
      <c r="O19" s="100"/>
      <c r="P19" s="100"/>
      <c r="Q19" s="100"/>
      <c r="R19" s="100"/>
      <c r="S19" s="100"/>
    </row>
    <row r="20" s="96" customFormat="1" ht="12.75" spans="1:19">
      <c r="A20" s="498" t="s">
        <v>456</v>
      </c>
      <c r="B20" s="100"/>
      <c r="C20" s="100"/>
      <c r="D20" s="100"/>
      <c r="E20" s="100"/>
      <c r="F20" s="100"/>
      <c r="G20" s="100"/>
      <c r="H20" s="100"/>
      <c r="I20" s="100"/>
      <c r="J20" s="100"/>
      <c r="K20" s="100"/>
      <c r="L20" s="100"/>
      <c r="M20" s="100"/>
      <c r="N20" s="100"/>
      <c r="O20" s="100"/>
      <c r="P20" s="100"/>
      <c r="Q20" s="100"/>
      <c r="R20" s="100"/>
      <c r="S20" s="100"/>
    </row>
    <row r="21" s="96" customFormat="1" ht="12.75" spans="1:19">
      <c r="A21" s="100"/>
      <c r="B21" s="100"/>
      <c r="C21" s="100"/>
      <c r="D21" s="100"/>
      <c r="E21" s="100"/>
      <c r="F21" s="100"/>
      <c r="G21" s="100"/>
      <c r="H21" s="100"/>
      <c r="I21" s="100"/>
      <c r="J21" s="100"/>
      <c r="K21" s="100"/>
      <c r="L21" s="100"/>
      <c r="M21" s="100"/>
      <c r="N21" s="100"/>
      <c r="O21" s="100"/>
      <c r="P21" s="100"/>
      <c r="Q21" s="100"/>
      <c r="R21" s="100"/>
      <c r="S21" s="100"/>
    </row>
    <row r="22" s="96" customFormat="1" ht="12.75" spans="1:20">
      <c r="A22" s="114">
        <v>441</v>
      </c>
      <c r="B22" s="114" t="s">
        <v>35</v>
      </c>
      <c r="C22" s="114">
        <v>442</v>
      </c>
      <c r="D22" s="114" t="s">
        <v>35</v>
      </c>
      <c r="E22" s="114">
        <v>443</v>
      </c>
      <c r="F22" s="114" t="s">
        <v>35</v>
      </c>
      <c r="G22" s="114">
        <v>444</v>
      </c>
      <c r="H22" s="114" t="s">
        <v>35</v>
      </c>
      <c r="I22" s="114">
        <v>445</v>
      </c>
      <c r="J22" s="114" t="s">
        <v>35</v>
      </c>
      <c r="K22" s="114">
        <v>446</v>
      </c>
      <c r="L22" s="114" t="s">
        <v>35</v>
      </c>
      <c r="M22" s="114">
        <v>447</v>
      </c>
      <c r="N22" s="114" t="s">
        <v>35</v>
      </c>
      <c r="O22" s="114">
        <v>448</v>
      </c>
      <c r="P22" s="114" t="s">
        <v>35</v>
      </c>
      <c r="Q22" s="103">
        <v>449</v>
      </c>
      <c r="R22" s="103" t="s">
        <v>454</v>
      </c>
      <c r="S22" s="114">
        <v>450</v>
      </c>
      <c r="T22" s="114" t="s">
        <v>35</v>
      </c>
    </row>
    <row r="23" s="96" customFormat="1" ht="12.75" spans="1:20">
      <c r="A23" s="114">
        <v>451</v>
      </c>
      <c r="B23" s="114" t="s">
        <v>35</v>
      </c>
      <c r="C23" s="114">
        <v>452</v>
      </c>
      <c r="D23" s="114" t="s">
        <v>35</v>
      </c>
      <c r="E23" s="114">
        <v>453</v>
      </c>
      <c r="F23" s="114" t="s">
        <v>35</v>
      </c>
      <c r="G23" s="499">
        <v>454</v>
      </c>
      <c r="H23" s="499" t="s">
        <v>454</v>
      </c>
      <c r="I23" s="114">
        <v>455</v>
      </c>
      <c r="J23" s="114" t="s">
        <v>35</v>
      </c>
      <c r="K23" s="114">
        <v>456</v>
      </c>
      <c r="L23" s="114" t="s">
        <v>35</v>
      </c>
      <c r="M23" s="114">
        <v>457</v>
      </c>
      <c r="N23" s="114" t="s">
        <v>35</v>
      </c>
      <c r="O23" s="104">
        <v>458</v>
      </c>
      <c r="P23" s="104" t="s">
        <v>35</v>
      </c>
      <c r="Q23" s="114">
        <v>459</v>
      </c>
      <c r="R23" s="114" t="s">
        <v>35</v>
      </c>
      <c r="S23" s="114">
        <v>460</v>
      </c>
      <c r="T23" s="114" t="s">
        <v>35</v>
      </c>
    </row>
    <row r="24" s="96" customFormat="1" ht="12.75" customHeight="1" spans="1:20">
      <c r="A24" s="114">
        <v>461</v>
      </c>
      <c r="B24" s="114" t="s">
        <v>35</v>
      </c>
      <c r="C24" s="114">
        <v>462</v>
      </c>
      <c r="D24" s="114" t="s">
        <v>35</v>
      </c>
      <c r="E24" s="114">
        <v>463</v>
      </c>
      <c r="F24" s="114" t="s">
        <v>35</v>
      </c>
      <c r="G24" s="114">
        <v>464</v>
      </c>
      <c r="H24" s="114" t="s">
        <v>35</v>
      </c>
      <c r="I24" s="114">
        <v>465</v>
      </c>
      <c r="J24" s="114" t="s">
        <v>35</v>
      </c>
      <c r="K24" s="114">
        <v>466</v>
      </c>
      <c r="L24" s="114" t="s">
        <v>35</v>
      </c>
      <c r="M24" s="114">
        <v>467</v>
      </c>
      <c r="N24" s="114" t="s">
        <v>35</v>
      </c>
      <c r="O24" s="114">
        <v>468</v>
      </c>
      <c r="P24" s="114" t="s">
        <v>35</v>
      </c>
      <c r="Q24" s="114">
        <v>469</v>
      </c>
      <c r="R24" s="114" t="s">
        <v>35</v>
      </c>
      <c r="S24" s="114">
        <v>470</v>
      </c>
      <c r="T24" s="114" t="s">
        <v>35</v>
      </c>
    </row>
    <row r="25" s="96" customFormat="1" ht="12.75" spans="1:20">
      <c r="A25" s="114">
        <v>471</v>
      </c>
      <c r="B25" s="114" t="s">
        <v>35</v>
      </c>
      <c r="C25" s="114">
        <v>472</v>
      </c>
      <c r="D25" s="114" t="s">
        <v>35</v>
      </c>
      <c r="E25" s="114">
        <v>473</v>
      </c>
      <c r="F25" s="114" t="s">
        <v>35</v>
      </c>
      <c r="G25" s="114">
        <v>474</v>
      </c>
      <c r="H25" s="114" t="s">
        <v>35</v>
      </c>
      <c r="I25" s="114">
        <v>475</v>
      </c>
      <c r="J25" s="114" t="s">
        <v>35</v>
      </c>
      <c r="K25" s="114">
        <v>476</v>
      </c>
      <c r="L25" s="114" t="s">
        <v>35</v>
      </c>
      <c r="M25" s="114">
        <v>477</v>
      </c>
      <c r="N25" s="114" t="s">
        <v>35</v>
      </c>
      <c r="O25" s="114">
        <v>478</v>
      </c>
      <c r="P25" s="114" t="s">
        <v>35</v>
      </c>
      <c r="Q25" s="114">
        <v>479</v>
      </c>
      <c r="R25" s="114" t="s">
        <v>35</v>
      </c>
      <c r="S25" s="114">
        <v>480</v>
      </c>
      <c r="T25" s="114" t="s">
        <v>35</v>
      </c>
    </row>
    <row r="26" s="96" customFormat="1" ht="12.75" spans="1:20">
      <c r="A26" s="114">
        <v>481</v>
      </c>
      <c r="B26" s="114" t="s">
        <v>35</v>
      </c>
      <c r="C26" s="114">
        <v>482</v>
      </c>
      <c r="D26" s="114" t="s">
        <v>35</v>
      </c>
      <c r="E26" s="499">
        <v>483</v>
      </c>
      <c r="F26" s="499" t="s">
        <v>457</v>
      </c>
      <c r="G26" s="114">
        <v>484</v>
      </c>
      <c r="H26" s="114" t="s">
        <v>35</v>
      </c>
      <c r="I26" s="114">
        <v>485</v>
      </c>
      <c r="J26" s="114" t="s">
        <v>35</v>
      </c>
      <c r="K26" s="114">
        <v>486</v>
      </c>
      <c r="L26" s="114" t="s">
        <v>35</v>
      </c>
      <c r="M26" s="114">
        <v>487</v>
      </c>
      <c r="N26" s="114" t="s">
        <v>35</v>
      </c>
      <c r="O26" s="114">
        <v>488</v>
      </c>
      <c r="P26" s="114" t="s">
        <v>35</v>
      </c>
      <c r="Q26" s="114">
        <v>489</v>
      </c>
      <c r="R26" s="114" t="s">
        <v>35</v>
      </c>
      <c r="S26" s="114">
        <v>490</v>
      </c>
      <c r="T26" s="114" t="s">
        <v>35</v>
      </c>
    </row>
    <row r="27" s="96" customFormat="1" customHeight="1" spans="1:19">
      <c r="A27" s="100"/>
      <c r="B27" s="100"/>
      <c r="C27" s="100"/>
      <c r="D27" s="100"/>
      <c r="E27" s="100"/>
      <c r="F27" s="100"/>
      <c r="G27" s="100"/>
      <c r="H27" s="100"/>
      <c r="I27" s="100"/>
      <c r="J27" s="100"/>
      <c r="K27" s="100"/>
      <c r="L27" s="100"/>
      <c r="M27" s="100"/>
      <c r="N27" s="100"/>
      <c r="O27" s="100"/>
      <c r="P27" s="100"/>
      <c r="Q27" s="100"/>
      <c r="R27" s="100"/>
      <c r="S27" s="100"/>
    </row>
    <row r="28" s="96" customFormat="1" ht="12.75" spans="1:19">
      <c r="A28" s="498" t="s">
        <v>458</v>
      </c>
      <c r="B28" s="100"/>
      <c r="C28" s="100"/>
      <c r="D28" s="100"/>
      <c r="E28" s="100"/>
      <c r="F28" s="100"/>
      <c r="G28" s="100"/>
      <c r="H28" s="100"/>
      <c r="I28" s="100"/>
      <c r="J28" s="100"/>
      <c r="K28" s="100"/>
      <c r="L28" s="100"/>
      <c r="M28" s="100"/>
      <c r="N28" s="100"/>
      <c r="O28" s="100"/>
      <c r="P28" s="100"/>
      <c r="Q28" s="100"/>
      <c r="R28" s="100"/>
      <c r="S28" s="100"/>
    </row>
    <row r="29" s="96" customFormat="1" customHeight="1" spans="1:19">
      <c r="A29" s="100"/>
      <c r="B29" s="100"/>
      <c r="C29" s="100"/>
      <c r="D29" s="100"/>
      <c r="E29" s="100"/>
      <c r="F29" s="100"/>
      <c r="G29" s="100"/>
      <c r="H29" s="100"/>
      <c r="I29" s="100"/>
      <c r="J29" s="100"/>
      <c r="K29" s="100"/>
      <c r="L29" s="100"/>
      <c r="M29" s="100"/>
      <c r="N29" s="100"/>
      <c r="O29" s="100"/>
      <c r="P29" s="100"/>
      <c r="Q29" s="100"/>
      <c r="R29" s="100"/>
      <c r="S29" s="100"/>
    </row>
    <row r="30" s="96" customFormat="1" ht="12.75" spans="1:20">
      <c r="A30" s="114">
        <v>501</v>
      </c>
      <c r="B30" s="114" t="s">
        <v>37</v>
      </c>
      <c r="C30" s="114">
        <v>502</v>
      </c>
      <c r="D30" s="114" t="s">
        <v>37</v>
      </c>
      <c r="E30" s="114">
        <v>503</v>
      </c>
      <c r="F30" s="114" t="s">
        <v>37</v>
      </c>
      <c r="G30" s="114">
        <v>504</v>
      </c>
      <c r="H30" s="114" t="s">
        <v>37</v>
      </c>
      <c r="I30" s="114">
        <v>505</v>
      </c>
      <c r="J30" s="114" t="s">
        <v>37</v>
      </c>
      <c r="K30" s="114">
        <v>506</v>
      </c>
      <c r="L30" s="114" t="s">
        <v>37</v>
      </c>
      <c r="M30" s="114">
        <v>507</v>
      </c>
      <c r="N30" s="114" t="s">
        <v>37</v>
      </c>
      <c r="O30" s="114">
        <v>508</v>
      </c>
      <c r="P30" s="114" t="s">
        <v>37</v>
      </c>
      <c r="Q30" s="114">
        <v>509</v>
      </c>
      <c r="R30" s="114" t="s">
        <v>37</v>
      </c>
      <c r="S30" s="114">
        <v>510</v>
      </c>
      <c r="T30" s="114" t="s">
        <v>37</v>
      </c>
    </row>
    <row r="31" s="96" customFormat="1" ht="12.75" spans="1:20">
      <c r="A31" s="114">
        <v>511</v>
      </c>
      <c r="B31" s="114" t="s">
        <v>37</v>
      </c>
      <c r="C31" s="114">
        <v>512</v>
      </c>
      <c r="D31" s="114" t="s">
        <v>37</v>
      </c>
      <c r="E31" s="114">
        <v>513</v>
      </c>
      <c r="F31" s="114" t="s">
        <v>459</v>
      </c>
      <c r="G31" s="114">
        <v>514</v>
      </c>
      <c r="H31" s="114" t="s">
        <v>459</v>
      </c>
      <c r="I31" s="114">
        <v>515</v>
      </c>
      <c r="J31" s="114" t="s">
        <v>459</v>
      </c>
      <c r="K31" s="114">
        <v>516</v>
      </c>
      <c r="L31" s="114" t="s">
        <v>459</v>
      </c>
      <c r="M31" s="114">
        <v>517</v>
      </c>
      <c r="N31" s="114" t="s">
        <v>459</v>
      </c>
      <c r="O31" s="114">
        <v>518</v>
      </c>
      <c r="P31" s="114" t="s">
        <v>459</v>
      </c>
      <c r="Q31" s="114">
        <v>519</v>
      </c>
      <c r="R31" s="114" t="s">
        <v>459</v>
      </c>
      <c r="S31" s="114">
        <v>520</v>
      </c>
      <c r="T31" s="114" t="s">
        <v>459</v>
      </c>
    </row>
    <row r="32" s="96" customFormat="1" ht="12.75" spans="1:20">
      <c r="A32" s="114">
        <v>521</v>
      </c>
      <c r="B32" s="114" t="s">
        <v>459</v>
      </c>
      <c r="C32" s="114">
        <v>522</v>
      </c>
      <c r="D32" s="114" t="s">
        <v>459</v>
      </c>
      <c r="E32" s="114">
        <v>523</v>
      </c>
      <c r="F32" s="114" t="s">
        <v>459</v>
      </c>
      <c r="G32" s="114">
        <v>524</v>
      </c>
      <c r="H32" s="114" t="s">
        <v>459</v>
      </c>
      <c r="I32" s="114">
        <v>525</v>
      </c>
      <c r="J32" s="114" t="s">
        <v>455</v>
      </c>
      <c r="K32" s="114">
        <v>526</v>
      </c>
      <c r="L32" s="114" t="s">
        <v>455</v>
      </c>
      <c r="M32" s="114">
        <v>527</v>
      </c>
      <c r="N32" s="114" t="s">
        <v>455</v>
      </c>
      <c r="O32" s="114">
        <v>528</v>
      </c>
      <c r="P32" s="114" t="s">
        <v>455</v>
      </c>
      <c r="Q32" s="114">
        <v>529</v>
      </c>
      <c r="R32" s="114" t="s">
        <v>455</v>
      </c>
      <c r="S32" s="114">
        <v>530</v>
      </c>
      <c r="T32" s="114" t="s">
        <v>455</v>
      </c>
    </row>
    <row r="33" s="96" customFormat="1" ht="12.75" spans="1:20">
      <c r="A33" s="114">
        <v>531</v>
      </c>
      <c r="B33" s="114" t="s">
        <v>455</v>
      </c>
      <c r="C33" s="114">
        <v>532</v>
      </c>
      <c r="D33" s="114" t="s">
        <v>455</v>
      </c>
      <c r="E33" s="114">
        <v>533</v>
      </c>
      <c r="F33" s="114" t="s">
        <v>455</v>
      </c>
      <c r="G33" s="114">
        <v>534</v>
      </c>
      <c r="H33" s="114" t="s">
        <v>455</v>
      </c>
      <c r="I33" s="114">
        <v>535</v>
      </c>
      <c r="J33" s="114" t="s">
        <v>455</v>
      </c>
      <c r="K33" s="114">
        <v>536</v>
      </c>
      <c r="L33" s="114" t="s">
        <v>455</v>
      </c>
      <c r="M33" s="114">
        <v>537</v>
      </c>
      <c r="N33" s="114" t="s">
        <v>455</v>
      </c>
      <c r="O33" s="114">
        <v>538</v>
      </c>
      <c r="P33" s="114" t="s">
        <v>455</v>
      </c>
      <c r="Q33" s="114">
        <v>539</v>
      </c>
      <c r="R33" s="114" t="s">
        <v>455</v>
      </c>
      <c r="S33" s="114">
        <v>540</v>
      </c>
      <c r="T33" s="114" t="s">
        <v>455</v>
      </c>
    </row>
    <row r="34" s="96" customFormat="1" ht="12.75" spans="1:20">
      <c r="A34" s="114">
        <v>541</v>
      </c>
      <c r="B34" s="114" t="s">
        <v>455</v>
      </c>
      <c r="C34" s="114">
        <v>542</v>
      </c>
      <c r="D34" s="114" t="s">
        <v>455</v>
      </c>
      <c r="E34" s="114">
        <v>543</v>
      </c>
      <c r="F34" s="114" t="s">
        <v>455</v>
      </c>
      <c r="G34" s="114">
        <v>544</v>
      </c>
      <c r="H34" s="114" t="s">
        <v>455</v>
      </c>
      <c r="I34" s="114">
        <v>545</v>
      </c>
      <c r="J34" s="114" t="s">
        <v>455</v>
      </c>
      <c r="K34" s="114">
        <v>546</v>
      </c>
      <c r="L34" s="114" t="s">
        <v>455</v>
      </c>
      <c r="M34" s="114">
        <v>547</v>
      </c>
      <c r="N34" s="114" t="s">
        <v>455</v>
      </c>
      <c r="O34" s="499">
        <v>548</v>
      </c>
      <c r="P34" s="499" t="s">
        <v>454</v>
      </c>
      <c r="Q34" s="114">
        <v>549</v>
      </c>
      <c r="R34" s="114" t="s">
        <v>455</v>
      </c>
      <c r="S34" s="114">
        <v>550</v>
      </c>
      <c r="T34" s="114" t="s">
        <v>455</v>
      </c>
    </row>
    <row r="35" s="96" customFormat="1" ht="12.75" spans="1:20">
      <c r="A35" s="114">
        <v>551</v>
      </c>
      <c r="B35" s="114" t="s">
        <v>455</v>
      </c>
      <c r="C35" s="114">
        <v>552</v>
      </c>
      <c r="D35" s="114" t="s">
        <v>455</v>
      </c>
      <c r="E35" s="114">
        <v>553</v>
      </c>
      <c r="F35" s="114" t="s">
        <v>455</v>
      </c>
      <c r="G35" s="114">
        <v>554</v>
      </c>
      <c r="H35" s="114" t="s">
        <v>455</v>
      </c>
      <c r="I35" s="114">
        <v>555</v>
      </c>
      <c r="J35" s="114" t="s">
        <v>455</v>
      </c>
      <c r="K35" s="114">
        <v>556</v>
      </c>
      <c r="L35" s="114" t="s">
        <v>455</v>
      </c>
      <c r="M35" s="114">
        <v>557</v>
      </c>
      <c r="N35" s="114" t="s">
        <v>455</v>
      </c>
      <c r="O35" s="114">
        <v>558</v>
      </c>
      <c r="P35" s="114" t="s">
        <v>455</v>
      </c>
      <c r="Q35" s="114">
        <v>559</v>
      </c>
      <c r="R35" s="114" t="s">
        <v>455</v>
      </c>
      <c r="S35" s="114">
        <v>560</v>
      </c>
      <c r="T35" s="114" t="s">
        <v>455</v>
      </c>
    </row>
    <row r="36" s="96" customFormat="1" ht="12.75" spans="1:20">
      <c r="A36" s="114">
        <v>561</v>
      </c>
      <c r="B36" s="114" t="s">
        <v>455</v>
      </c>
      <c r="C36" s="114">
        <v>562</v>
      </c>
      <c r="D36" s="114" t="s">
        <v>455</v>
      </c>
      <c r="E36" s="114">
        <v>563</v>
      </c>
      <c r="F36" s="114" t="s">
        <v>455</v>
      </c>
      <c r="G36" s="114">
        <v>564</v>
      </c>
      <c r="H36" s="114" t="s">
        <v>455</v>
      </c>
      <c r="I36" s="114">
        <v>565</v>
      </c>
      <c r="J36" s="114" t="s">
        <v>455</v>
      </c>
      <c r="K36" s="114">
        <v>566</v>
      </c>
      <c r="L36" s="114" t="s">
        <v>455</v>
      </c>
      <c r="M36" s="114">
        <v>567</v>
      </c>
      <c r="N36" s="114" t="s">
        <v>455</v>
      </c>
      <c r="O36" s="114">
        <v>568</v>
      </c>
      <c r="P36" s="114" t="s">
        <v>455</v>
      </c>
      <c r="Q36" s="114">
        <v>569</v>
      </c>
      <c r="R36" s="114" t="s">
        <v>455</v>
      </c>
      <c r="S36" s="114">
        <v>570</v>
      </c>
      <c r="T36" s="114" t="s">
        <v>455</v>
      </c>
    </row>
    <row r="37" s="96" customFormat="1" ht="12.75" spans="1:19">
      <c r="A37" s="100"/>
      <c r="B37" s="100"/>
      <c r="C37" s="100"/>
      <c r="D37" s="100"/>
      <c r="E37" s="100"/>
      <c r="F37" s="100"/>
      <c r="G37" s="100"/>
      <c r="H37" s="100"/>
      <c r="I37" s="100"/>
      <c r="J37" s="100"/>
      <c r="K37" s="100"/>
      <c r="L37" s="100"/>
      <c r="M37" s="100"/>
      <c r="N37" s="100"/>
      <c r="O37" s="100"/>
      <c r="P37" s="100"/>
      <c r="Q37" s="100"/>
      <c r="R37" s="100"/>
      <c r="S37" s="100"/>
    </row>
    <row r="38" s="96" customFormat="1" ht="12.75" spans="1:19">
      <c r="A38" s="500" t="s">
        <v>460</v>
      </c>
      <c r="B38" s="500"/>
      <c r="C38" s="100"/>
      <c r="D38" s="100"/>
      <c r="E38" s="100"/>
      <c r="F38" s="100"/>
      <c r="G38" s="100"/>
      <c r="H38" s="100"/>
      <c r="I38" s="100"/>
      <c r="J38" s="100"/>
      <c r="K38" s="100"/>
      <c r="L38" s="100"/>
      <c r="M38" s="100"/>
      <c r="N38" s="100"/>
      <c r="O38" s="100"/>
      <c r="P38" s="100"/>
      <c r="Q38" s="100"/>
      <c r="R38" s="100"/>
      <c r="S38" s="100"/>
    </row>
    <row r="39" s="96" customFormat="1" ht="12.75" spans="1:19">
      <c r="A39" s="100"/>
      <c r="B39" s="100"/>
      <c r="C39" s="100"/>
      <c r="D39" s="100"/>
      <c r="E39" s="100"/>
      <c r="F39" s="100"/>
      <c r="G39" s="100"/>
      <c r="H39" s="100"/>
      <c r="I39" s="100"/>
      <c r="J39" s="100"/>
      <c r="K39" s="100"/>
      <c r="L39" s="100"/>
      <c r="M39" s="100"/>
      <c r="N39" s="100"/>
      <c r="O39" s="100"/>
      <c r="P39" s="100"/>
      <c r="Q39" s="100"/>
      <c r="R39" s="100"/>
      <c r="S39" s="100"/>
    </row>
    <row r="40" s="96" customFormat="1" ht="12.75" spans="1:20">
      <c r="A40" s="103">
        <v>601</v>
      </c>
      <c r="B40" s="103" t="s">
        <v>454</v>
      </c>
      <c r="C40" s="103">
        <v>602</v>
      </c>
      <c r="D40" s="103" t="s">
        <v>454</v>
      </c>
      <c r="E40" s="103">
        <v>603</v>
      </c>
      <c r="F40" s="103" t="s">
        <v>454</v>
      </c>
      <c r="G40" s="103">
        <v>604</v>
      </c>
      <c r="H40" s="103" t="s">
        <v>454</v>
      </c>
      <c r="I40" s="103">
        <v>605</v>
      </c>
      <c r="J40" s="103" t="s">
        <v>454</v>
      </c>
      <c r="K40" s="103">
        <v>606</v>
      </c>
      <c r="L40" s="103" t="s">
        <v>454</v>
      </c>
      <c r="M40" s="103">
        <v>607</v>
      </c>
      <c r="N40" s="103" t="s">
        <v>454</v>
      </c>
      <c r="O40" s="103">
        <v>608</v>
      </c>
      <c r="P40" s="103" t="s">
        <v>454</v>
      </c>
      <c r="Q40" s="103">
        <v>609</v>
      </c>
      <c r="R40" s="103" t="s">
        <v>454</v>
      </c>
      <c r="S40" s="103">
        <v>610</v>
      </c>
      <c r="T40" s="103" t="s">
        <v>454</v>
      </c>
    </row>
    <row r="41" s="96" customFormat="1" ht="12.75" spans="1:20">
      <c r="A41" s="103">
        <v>611</v>
      </c>
      <c r="B41" s="103" t="s">
        <v>454</v>
      </c>
      <c r="C41" s="103">
        <v>612</v>
      </c>
      <c r="D41" s="103" t="s">
        <v>454</v>
      </c>
      <c r="E41" s="103">
        <v>613</v>
      </c>
      <c r="F41" s="103" t="s">
        <v>454</v>
      </c>
      <c r="G41" s="103">
        <v>614</v>
      </c>
      <c r="H41" s="103" t="s">
        <v>454</v>
      </c>
      <c r="I41" s="103">
        <v>615</v>
      </c>
      <c r="J41" s="103" t="s">
        <v>454</v>
      </c>
      <c r="K41" s="103">
        <v>616</v>
      </c>
      <c r="L41" s="103" t="s">
        <v>454</v>
      </c>
      <c r="M41" s="103">
        <v>617</v>
      </c>
      <c r="N41" s="103" t="s">
        <v>454</v>
      </c>
      <c r="O41" s="103">
        <v>618</v>
      </c>
      <c r="P41" s="103" t="s">
        <v>454</v>
      </c>
      <c r="Q41" s="103">
        <v>619</v>
      </c>
      <c r="R41" s="103" t="s">
        <v>454</v>
      </c>
      <c r="S41" s="103">
        <v>620</v>
      </c>
      <c r="T41" s="103" t="s">
        <v>454</v>
      </c>
    </row>
    <row r="42" s="96" customFormat="1" ht="12.75" spans="1:20">
      <c r="A42" s="103">
        <v>621</v>
      </c>
      <c r="B42" s="103" t="s">
        <v>454</v>
      </c>
      <c r="C42" s="103">
        <v>622</v>
      </c>
      <c r="D42" s="103" t="s">
        <v>454</v>
      </c>
      <c r="E42" s="103">
        <v>623</v>
      </c>
      <c r="F42" s="103" t="s">
        <v>454</v>
      </c>
      <c r="G42" s="114">
        <v>624</v>
      </c>
      <c r="H42" s="114" t="s">
        <v>37</v>
      </c>
      <c r="I42" s="103">
        <v>625</v>
      </c>
      <c r="J42" s="103" t="s">
        <v>454</v>
      </c>
      <c r="K42" s="103">
        <v>626</v>
      </c>
      <c r="L42" s="103" t="s">
        <v>454</v>
      </c>
      <c r="M42" s="103">
        <v>627</v>
      </c>
      <c r="N42" s="103" t="s">
        <v>454</v>
      </c>
      <c r="O42" s="103">
        <v>628</v>
      </c>
      <c r="P42" s="103" t="s">
        <v>454</v>
      </c>
      <c r="Q42" s="103">
        <v>629</v>
      </c>
      <c r="R42" s="103" t="s">
        <v>454</v>
      </c>
      <c r="S42" s="103">
        <v>630</v>
      </c>
      <c r="T42" s="103" t="s">
        <v>454</v>
      </c>
    </row>
    <row r="43" s="96" customFormat="1" ht="12.75" spans="1:20">
      <c r="A43" s="103">
        <v>631</v>
      </c>
      <c r="B43" s="103" t="s">
        <v>454</v>
      </c>
      <c r="C43" s="103">
        <v>632</v>
      </c>
      <c r="D43" s="103" t="s">
        <v>454</v>
      </c>
      <c r="E43" s="103">
        <v>633</v>
      </c>
      <c r="F43" s="103" t="s">
        <v>454</v>
      </c>
      <c r="G43" s="103">
        <v>634</v>
      </c>
      <c r="H43" s="103" t="s">
        <v>454</v>
      </c>
      <c r="I43" s="103">
        <v>635</v>
      </c>
      <c r="J43" s="103" t="s">
        <v>454</v>
      </c>
      <c r="K43" s="103">
        <v>636</v>
      </c>
      <c r="L43" s="103" t="s">
        <v>454</v>
      </c>
      <c r="M43" s="103">
        <v>637</v>
      </c>
      <c r="N43" s="103" t="s">
        <v>454</v>
      </c>
      <c r="O43" s="103">
        <v>638</v>
      </c>
      <c r="P43" s="103" t="s">
        <v>454</v>
      </c>
      <c r="Q43" s="103">
        <v>639</v>
      </c>
      <c r="R43" s="103" t="s">
        <v>454</v>
      </c>
      <c r="S43" s="103">
        <v>640</v>
      </c>
      <c r="T43" s="103" t="s">
        <v>454</v>
      </c>
    </row>
    <row r="44" s="96" customFormat="1" ht="12.75" spans="1:19">
      <c r="A44" s="100"/>
      <c r="B44" s="100"/>
      <c r="C44" s="100"/>
      <c r="D44" s="100"/>
      <c r="E44" s="100"/>
      <c r="F44" s="100"/>
      <c r="G44" s="100"/>
      <c r="H44" s="100"/>
      <c r="I44" s="100"/>
      <c r="J44" s="100"/>
      <c r="K44" s="100"/>
      <c r="L44" s="100"/>
      <c r="M44" s="100"/>
      <c r="N44" s="100"/>
      <c r="O44" s="100"/>
      <c r="P44" s="100"/>
      <c r="Q44" s="100"/>
      <c r="R44" s="100"/>
      <c r="S44" s="100"/>
    </row>
    <row r="45" s="96" customFormat="1" ht="12.75" spans="1:19">
      <c r="A45" s="500" t="s">
        <v>461</v>
      </c>
      <c r="B45" s="500"/>
      <c r="C45" s="100"/>
      <c r="D45" s="100"/>
      <c r="E45" s="100"/>
      <c r="F45" s="100"/>
      <c r="G45" s="100"/>
      <c r="H45" s="100"/>
      <c r="I45" s="100"/>
      <c r="J45" s="100"/>
      <c r="K45" s="100"/>
      <c r="L45" s="100"/>
      <c r="M45" s="100"/>
      <c r="N45" s="100"/>
      <c r="O45" s="100"/>
      <c r="P45" s="100"/>
      <c r="Q45" s="100"/>
      <c r="R45" s="100"/>
      <c r="S45" s="100"/>
    </row>
    <row r="46" s="96" customFormat="1" ht="12.75" spans="1:19">
      <c r="A46" s="100"/>
      <c r="B46" s="100"/>
      <c r="C46" s="100"/>
      <c r="D46" s="100"/>
      <c r="E46" s="100"/>
      <c r="F46" s="100"/>
      <c r="G46" s="100"/>
      <c r="H46" s="100"/>
      <c r="I46" s="100"/>
      <c r="J46" s="100"/>
      <c r="K46" s="100"/>
      <c r="L46" s="100"/>
      <c r="M46" s="100"/>
      <c r="N46" s="100"/>
      <c r="O46" s="100"/>
      <c r="P46" s="100"/>
      <c r="Q46" s="100"/>
      <c r="R46" s="100"/>
      <c r="S46" s="100"/>
    </row>
    <row r="47" s="96" customFormat="1" ht="12.75" spans="1:20">
      <c r="A47" s="103">
        <v>641</v>
      </c>
      <c r="B47" s="103" t="s">
        <v>454</v>
      </c>
      <c r="C47" s="114">
        <v>642</v>
      </c>
      <c r="D47" s="114" t="s">
        <v>37</v>
      </c>
      <c r="E47" s="114">
        <v>643</v>
      </c>
      <c r="F47" s="114" t="s">
        <v>37</v>
      </c>
      <c r="G47" s="114">
        <v>644</v>
      </c>
      <c r="H47" s="114" t="s">
        <v>37</v>
      </c>
      <c r="I47" s="103">
        <v>645</v>
      </c>
      <c r="J47" s="103" t="s">
        <v>454</v>
      </c>
      <c r="K47" s="114">
        <v>646</v>
      </c>
      <c r="L47" s="114" t="s">
        <v>37</v>
      </c>
      <c r="M47" s="114">
        <v>647</v>
      </c>
      <c r="N47" s="114" t="s">
        <v>37</v>
      </c>
      <c r="O47" s="114">
        <v>648</v>
      </c>
      <c r="P47" s="114" t="s">
        <v>37</v>
      </c>
      <c r="Q47" s="114">
        <v>649</v>
      </c>
      <c r="R47" s="114" t="s">
        <v>37</v>
      </c>
      <c r="S47" s="114">
        <v>650</v>
      </c>
      <c r="T47" s="114" t="s">
        <v>37</v>
      </c>
    </row>
    <row r="48" s="96" customFormat="1" ht="12.75" spans="1:20">
      <c r="A48" s="114">
        <v>651</v>
      </c>
      <c r="B48" s="114" t="s">
        <v>37</v>
      </c>
      <c r="C48" s="114">
        <v>652</v>
      </c>
      <c r="D48" s="114" t="s">
        <v>37</v>
      </c>
      <c r="E48" s="114">
        <v>653</v>
      </c>
      <c r="F48" s="114" t="s">
        <v>37</v>
      </c>
      <c r="G48" s="114">
        <v>654</v>
      </c>
      <c r="H48" s="114" t="s">
        <v>37</v>
      </c>
      <c r="I48" s="114">
        <v>655</v>
      </c>
      <c r="J48" s="114" t="s">
        <v>37</v>
      </c>
      <c r="K48" s="103">
        <v>656</v>
      </c>
      <c r="L48" s="103" t="s">
        <v>462</v>
      </c>
      <c r="M48" s="114">
        <v>657</v>
      </c>
      <c r="N48" s="114" t="s">
        <v>37</v>
      </c>
      <c r="O48" s="114">
        <v>658</v>
      </c>
      <c r="P48" s="114" t="s">
        <v>37</v>
      </c>
      <c r="Q48" s="114">
        <v>659</v>
      </c>
      <c r="R48" s="114" t="s">
        <v>37</v>
      </c>
      <c r="S48" s="114">
        <v>660</v>
      </c>
      <c r="T48" s="114" t="s">
        <v>37</v>
      </c>
    </row>
    <row r="49" s="96" customFormat="1" ht="12.75" spans="1:19">
      <c r="A49" s="103">
        <v>661</v>
      </c>
      <c r="B49" s="103" t="s">
        <v>454</v>
      </c>
      <c r="C49" s="114">
        <v>662</v>
      </c>
      <c r="D49" s="114" t="s">
        <v>37</v>
      </c>
      <c r="E49" s="114">
        <v>663</v>
      </c>
      <c r="F49" s="114" t="s">
        <v>37</v>
      </c>
      <c r="G49" s="103">
        <v>664</v>
      </c>
      <c r="H49" s="103" t="s">
        <v>454</v>
      </c>
      <c r="I49" s="103">
        <v>672</v>
      </c>
      <c r="J49" s="103" t="s">
        <v>454</v>
      </c>
      <c r="K49" s="100"/>
      <c r="L49" s="100"/>
      <c r="M49" s="100"/>
      <c r="N49" s="100"/>
      <c r="O49" s="100"/>
      <c r="P49" s="100"/>
      <c r="Q49" s="100"/>
      <c r="R49" s="100"/>
      <c r="S49" s="100"/>
    </row>
    <row r="50" s="96" customFormat="1" ht="12.75" spans="1:19">
      <c r="A50" s="100"/>
      <c r="B50" s="100"/>
      <c r="C50" s="100"/>
      <c r="D50" s="100"/>
      <c r="E50" s="100"/>
      <c r="F50" s="100"/>
      <c r="G50" s="100"/>
      <c r="H50" s="100"/>
      <c r="I50" s="100"/>
      <c r="J50" s="100"/>
      <c r="K50" s="100"/>
      <c r="L50" s="100"/>
      <c r="M50" s="100"/>
      <c r="N50" s="100"/>
      <c r="O50" s="100"/>
      <c r="P50" s="100"/>
      <c r="Q50" s="100"/>
      <c r="R50" s="100"/>
      <c r="S50" s="100"/>
    </row>
    <row r="51" s="96" customFormat="1" ht="12.75" spans="1:19">
      <c r="A51" s="500" t="s">
        <v>463</v>
      </c>
      <c r="B51" s="500"/>
      <c r="C51" s="100"/>
      <c r="D51" s="100"/>
      <c r="E51" s="100"/>
      <c r="F51" s="100"/>
      <c r="G51" s="100"/>
      <c r="H51" s="100"/>
      <c r="I51" s="100"/>
      <c r="J51" s="100"/>
      <c r="K51" s="100"/>
      <c r="L51" s="100"/>
      <c r="M51" s="100"/>
      <c r="N51" s="100"/>
      <c r="O51" s="100"/>
      <c r="P51" s="100"/>
      <c r="Q51" s="100"/>
      <c r="R51" s="100"/>
      <c r="S51" s="100"/>
    </row>
    <row r="52" s="96" customFormat="1" ht="12.75" spans="1:19">
      <c r="A52" s="100"/>
      <c r="B52" s="100"/>
      <c r="C52" s="100"/>
      <c r="D52" s="100"/>
      <c r="E52" s="100"/>
      <c r="F52" s="100"/>
      <c r="G52" s="100"/>
      <c r="H52" s="100"/>
      <c r="I52" s="100"/>
      <c r="J52" s="100"/>
      <c r="K52" s="100"/>
      <c r="L52" s="100"/>
      <c r="M52" s="100"/>
      <c r="N52" s="100"/>
      <c r="O52" s="100"/>
      <c r="P52" s="100"/>
      <c r="Q52" s="100"/>
      <c r="R52" s="100"/>
      <c r="S52" s="100"/>
    </row>
    <row r="53" s="96" customFormat="1" ht="12.75" spans="1:20">
      <c r="A53" s="103">
        <v>684</v>
      </c>
      <c r="B53" s="103" t="s">
        <v>454</v>
      </c>
      <c r="C53" s="114">
        <v>685</v>
      </c>
      <c r="D53" s="114" t="s">
        <v>37</v>
      </c>
      <c r="E53" s="103">
        <v>686</v>
      </c>
      <c r="F53" s="103" t="s">
        <v>454</v>
      </c>
      <c r="G53" s="103">
        <v>687</v>
      </c>
      <c r="H53" s="103" t="s">
        <v>462</v>
      </c>
      <c r="I53" s="103">
        <v>688</v>
      </c>
      <c r="J53" s="103" t="s">
        <v>454</v>
      </c>
      <c r="K53" s="103">
        <v>689</v>
      </c>
      <c r="L53" s="103" t="s">
        <v>454</v>
      </c>
      <c r="M53" s="103">
        <v>690</v>
      </c>
      <c r="N53" s="103" t="s">
        <v>454</v>
      </c>
      <c r="O53" s="103">
        <v>691</v>
      </c>
      <c r="P53" s="103" t="s">
        <v>454</v>
      </c>
      <c r="Q53" s="103">
        <v>692</v>
      </c>
      <c r="R53" s="103" t="s">
        <v>454</v>
      </c>
      <c r="S53" s="103">
        <v>693</v>
      </c>
      <c r="T53" s="103" t="s">
        <v>454</v>
      </c>
    </row>
    <row r="54" s="96" customFormat="1" ht="12.75" spans="1:20">
      <c r="A54" s="103">
        <v>694</v>
      </c>
      <c r="B54" s="103" t="s">
        <v>454</v>
      </c>
      <c r="C54" s="103">
        <v>695</v>
      </c>
      <c r="D54" s="103" t="s">
        <v>454</v>
      </c>
      <c r="E54" s="103">
        <v>696</v>
      </c>
      <c r="F54" s="103" t="s">
        <v>454</v>
      </c>
      <c r="G54" s="103">
        <v>697</v>
      </c>
      <c r="H54" s="103" t="s">
        <v>454</v>
      </c>
      <c r="I54" s="103">
        <v>698</v>
      </c>
      <c r="J54" s="103" t="s">
        <v>454</v>
      </c>
      <c r="K54" s="103">
        <v>699</v>
      </c>
      <c r="L54" s="103" t="s">
        <v>454</v>
      </c>
      <c r="M54" s="103">
        <v>700</v>
      </c>
      <c r="N54" s="103" t="s">
        <v>454</v>
      </c>
      <c r="O54" s="103">
        <v>701</v>
      </c>
      <c r="P54" s="103" t="s">
        <v>454</v>
      </c>
      <c r="Q54" s="103">
        <v>702</v>
      </c>
      <c r="R54" s="103" t="s">
        <v>454</v>
      </c>
      <c r="S54" s="103">
        <v>703</v>
      </c>
      <c r="T54" s="103" t="s">
        <v>454</v>
      </c>
    </row>
    <row r="55" s="96" customFormat="1" ht="12.75" spans="1:19">
      <c r="A55" s="103">
        <v>704</v>
      </c>
      <c r="B55" s="103" t="s">
        <v>454</v>
      </c>
      <c r="C55" s="103">
        <v>705</v>
      </c>
      <c r="D55" s="103" t="s">
        <v>454</v>
      </c>
      <c r="E55" s="114">
        <v>706</v>
      </c>
      <c r="F55" s="114" t="s">
        <v>37</v>
      </c>
      <c r="G55" s="100"/>
      <c r="H55" s="100"/>
      <c r="I55" s="100"/>
      <c r="J55" s="100"/>
      <c r="K55" s="100"/>
      <c r="L55" s="100"/>
      <c r="M55" s="100"/>
      <c r="N55" s="100"/>
      <c r="O55" s="100"/>
      <c r="P55" s="100"/>
      <c r="Q55" s="100"/>
      <c r="R55" s="100"/>
      <c r="S55" s="100"/>
    </row>
    <row r="56" s="96" customFormat="1" ht="12.75" spans="1:19">
      <c r="A56" s="100"/>
      <c r="B56" s="100"/>
      <c r="C56" s="100"/>
      <c r="D56" s="100"/>
      <c r="E56" s="100"/>
      <c r="F56" s="100"/>
      <c r="G56" s="100"/>
      <c r="H56" s="100"/>
      <c r="I56" s="100"/>
      <c r="J56" s="100"/>
      <c r="K56" s="100"/>
      <c r="L56" s="100"/>
      <c r="M56" s="100"/>
      <c r="N56" s="100"/>
      <c r="O56" s="100"/>
      <c r="P56" s="100"/>
      <c r="Q56" s="100"/>
      <c r="R56" s="100"/>
      <c r="S56" s="100"/>
    </row>
    <row r="57" s="96" customFormat="1" ht="12.75" spans="1:19">
      <c r="A57" s="500" t="s">
        <v>464</v>
      </c>
      <c r="B57" s="500"/>
      <c r="C57" s="100"/>
      <c r="D57" s="100"/>
      <c r="E57" s="100"/>
      <c r="F57" s="100"/>
      <c r="G57" s="100"/>
      <c r="H57" s="100"/>
      <c r="I57" s="100"/>
      <c r="J57" s="100"/>
      <c r="K57" s="100"/>
      <c r="L57" s="100"/>
      <c r="M57" s="100"/>
      <c r="N57" s="100"/>
      <c r="O57" s="100"/>
      <c r="P57" s="100"/>
      <c r="Q57" s="100"/>
      <c r="R57" s="100"/>
      <c r="S57" s="100"/>
    </row>
    <row r="58" s="96" customFormat="1" ht="12.75" spans="1:19">
      <c r="A58" s="501"/>
      <c r="B58" s="501"/>
      <c r="C58" s="100"/>
      <c r="D58" s="100"/>
      <c r="E58" s="100"/>
      <c r="F58" s="100"/>
      <c r="G58" s="100"/>
      <c r="H58" s="100"/>
      <c r="I58" s="100"/>
      <c r="J58" s="100"/>
      <c r="K58" s="100"/>
      <c r="L58" s="100"/>
      <c r="M58" s="100"/>
      <c r="N58" s="100"/>
      <c r="O58" s="100"/>
      <c r="P58" s="100"/>
      <c r="Q58" s="100"/>
      <c r="R58" s="100"/>
      <c r="S58" s="100"/>
    </row>
    <row r="59" s="96" customFormat="1" ht="12.75" spans="1:19">
      <c r="A59" s="114">
        <v>709</v>
      </c>
      <c r="B59" s="114" t="s">
        <v>37</v>
      </c>
      <c r="C59" s="100"/>
      <c r="D59" s="100"/>
      <c r="E59" s="100"/>
      <c r="F59" s="100"/>
      <c r="G59" s="100"/>
      <c r="H59" s="100"/>
      <c r="I59" s="100"/>
      <c r="J59" s="100"/>
      <c r="K59" s="100"/>
      <c r="L59" s="100"/>
      <c r="M59" s="100"/>
      <c r="N59" s="100"/>
      <c r="O59" s="100"/>
      <c r="P59" s="100"/>
      <c r="Q59" s="100"/>
      <c r="R59" s="100"/>
      <c r="S59" s="100"/>
    </row>
    <row r="60" s="96" customFormat="1" ht="12.75" spans="1:19">
      <c r="A60" s="100"/>
      <c r="B60" s="100"/>
      <c r="C60" s="100"/>
      <c r="D60" s="100"/>
      <c r="E60" s="100"/>
      <c r="F60" s="100"/>
      <c r="G60" s="100"/>
      <c r="H60" s="100"/>
      <c r="I60" s="100"/>
      <c r="J60" s="100"/>
      <c r="K60" s="100"/>
      <c r="L60" s="100"/>
      <c r="M60" s="100"/>
      <c r="N60" s="100"/>
      <c r="O60" s="100"/>
      <c r="P60" s="100"/>
      <c r="Q60" s="100"/>
      <c r="R60" s="100"/>
      <c r="S60" s="100"/>
    </row>
    <row r="61" s="96" customFormat="1" ht="12.75" spans="1:19">
      <c r="A61" s="500" t="s">
        <v>465</v>
      </c>
      <c r="B61" s="500"/>
      <c r="C61" s="100"/>
      <c r="D61" s="100"/>
      <c r="E61" s="100"/>
      <c r="F61" s="100"/>
      <c r="G61" s="100"/>
      <c r="H61" s="100"/>
      <c r="I61" s="100"/>
      <c r="J61" s="100"/>
      <c r="K61" s="100"/>
      <c r="L61" s="100"/>
      <c r="M61" s="100"/>
      <c r="N61" s="100"/>
      <c r="O61" s="100"/>
      <c r="P61" s="100"/>
      <c r="Q61" s="100"/>
      <c r="R61" s="100"/>
      <c r="S61" s="100"/>
    </row>
    <row r="62" s="96" customFormat="1" ht="12.75" spans="1:19">
      <c r="A62" s="100"/>
      <c r="B62" s="100"/>
      <c r="C62" s="100"/>
      <c r="D62" s="100"/>
      <c r="E62" s="100"/>
      <c r="F62" s="100"/>
      <c r="G62" s="100"/>
      <c r="H62" s="100"/>
      <c r="I62" s="100"/>
      <c r="J62" s="100"/>
      <c r="K62" s="100"/>
      <c r="L62" s="100"/>
      <c r="M62" s="100"/>
      <c r="N62" s="100"/>
      <c r="O62" s="100"/>
      <c r="P62" s="100"/>
      <c r="Q62" s="100"/>
      <c r="R62" s="100"/>
      <c r="S62" s="100"/>
    </row>
    <row r="63" s="96" customFormat="1" ht="12.75" spans="1:20">
      <c r="A63" s="114">
        <v>731</v>
      </c>
      <c r="B63" s="114" t="s">
        <v>37</v>
      </c>
      <c r="C63" s="114">
        <v>732</v>
      </c>
      <c r="D63" s="114" t="s">
        <v>37</v>
      </c>
      <c r="E63" s="114">
        <v>733</v>
      </c>
      <c r="F63" s="114" t="s">
        <v>37</v>
      </c>
      <c r="G63" s="114">
        <v>734</v>
      </c>
      <c r="H63" s="114" t="s">
        <v>37</v>
      </c>
      <c r="I63" s="114">
        <v>735</v>
      </c>
      <c r="J63" s="114" t="s">
        <v>37</v>
      </c>
      <c r="K63" s="114">
        <v>736</v>
      </c>
      <c r="L63" s="114" t="s">
        <v>37</v>
      </c>
      <c r="M63" s="114">
        <v>737</v>
      </c>
      <c r="N63" s="114" t="s">
        <v>37</v>
      </c>
      <c r="O63" s="114">
        <v>738</v>
      </c>
      <c r="P63" s="114" t="s">
        <v>37</v>
      </c>
      <c r="Q63" s="114">
        <v>739</v>
      </c>
      <c r="R63" s="114" t="s">
        <v>466</v>
      </c>
      <c r="S63" s="114">
        <v>740</v>
      </c>
      <c r="T63" s="114" t="s">
        <v>466</v>
      </c>
    </row>
    <row r="64" s="96" customFormat="1" ht="12.75" spans="1:20">
      <c r="A64" s="103">
        <v>741</v>
      </c>
      <c r="B64" s="103" t="s">
        <v>454</v>
      </c>
      <c r="C64" s="114">
        <v>742</v>
      </c>
      <c r="D64" s="114" t="s">
        <v>466</v>
      </c>
      <c r="E64" s="103">
        <v>743</v>
      </c>
      <c r="F64" s="103" t="s">
        <v>454</v>
      </c>
      <c r="G64" s="114">
        <v>744</v>
      </c>
      <c r="H64" s="114" t="s">
        <v>466</v>
      </c>
      <c r="I64" s="114">
        <v>745</v>
      </c>
      <c r="J64" s="114" t="s">
        <v>466</v>
      </c>
      <c r="K64" s="114">
        <v>746</v>
      </c>
      <c r="L64" s="114" t="s">
        <v>466</v>
      </c>
      <c r="M64" s="114">
        <v>747</v>
      </c>
      <c r="N64" s="114" t="s">
        <v>466</v>
      </c>
      <c r="O64" s="103">
        <v>748</v>
      </c>
      <c r="P64" s="103" t="s">
        <v>454</v>
      </c>
      <c r="Q64" s="114">
        <v>749</v>
      </c>
      <c r="R64" s="114" t="s">
        <v>466</v>
      </c>
      <c r="S64" s="103">
        <v>750</v>
      </c>
      <c r="T64" s="103" t="s">
        <v>454</v>
      </c>
    </row>
    <row r="65" s="96" customFormat="1" ht="12.75" spans="1:19">
      <c r="A65" s="114">
        <v>751</v>
      </c>
      <c r="B65" s="114" t="s">
        <v>466</v>
      </c>
      <c r="C65" s="114">
        <v>752</v>
      </c>
      <c r="D65" s="114" t="s">
        <v>466</v>
      </c>
      <c r="E65" s="103">
        <v>753</v>
      </c>
      <c r="F65" s="103" t="s">
        <v>454</v>
      </c>
      <c r="G65" s="103">
        <v>754</v>
      </c>
      <c r="H65" s="103" t="s">
        <v>454</v>
      </c>
      <c r="I65" s="103">
        <v>755</v>
      </c>
      <c r="J65" s="103" t="s">
        <v>454</v>
      </c>
      <c r="K65" s="114">
        <v>756</v>
      </c>
      <c r="L65" s="114" t="s">
        <v>466</v>
      </c>
      <c r="M65" s="100"/>
      <c r="N65" s="100"/>
      <c r="O65" s="100"/>
      <c r="Q65" s="100"/>
      <c r="R65" s="100"/>
      <c r="S65" s="100"/>
    </row>
    <row r="66" s="96" customFormat="1" ht="12.75" spans="1:19">
      <c r="A66" s="100"/>
      <c r="B66" s="100"/>
      <c r="C66" s="100"/>
      <c r="D66" s="100"/>
      <c r="E66" s="100"/>
      <c r="F66" s="100"/>
      <c r="G66" s="100"/>
      <c r="H66" s="100"/>
      <c r="I66" s="100"/>
      <c r="J66" s="100"/>
      <c r="K66" s="100"/>
      <c r="L66" s="100"/>
      <c r="M66" s="100"/>
      <c r="N66" s="100"/>
      <c r="O66" s="100"/>
      <c r="P66" s="100"/>
      <c r="Q66" s="100"/>
      <c r="R66" s="100"/>
      <c r="S66" s="100"/>
    </row>
    <row r="67" s="96" customFormat="1" ht="12.75" spans="1:19">
      <c r="A67" s="500" t="s">
        <v>467</v>
      </c>
      <c r="B67" s="500"/>
      <c r="C67" s="100"/>
      <c r="D67" s="100"/>
      <c r="E67" s="100"/>
      <c r="F67" s="100"/>
      <c r="G67" s="100"/>
      <c r="H67" s="100"/>
      <c r="I67" s="100"/>
      <c r="J67" s="100"/>
      <c r="K67" s="100"/>
      <c r="L67" s="100"/>
      <c r="M67" s="100"/>
      <c r="N67" s="100"/>
      <c r="O67" s="100"/>
      <c r="P67" s="100"/>
      <c r="Q67" s="100"/>
      <c r="R67" s="100"/>
      <c r="S67" s="100"/>
    </row>
    <row r="68" s="96" customFormat="1" ht="12.75" spans="1:19">
      <c r="A68" s="100"/>
      <c r="B68" s="100"/>
      <c r="C68" s="100"/>
      <c r="D68" s="100"/>
      <c r="E68" s="100"/>
      <c r="F68" s="100"/>
      <c r="G68" s="100"/>
      <c r="H68" s="100"/>
      <c r="I68" s="100"/>
      <c r="J68" s="100"/>
      <c r="K68" s="100"/>
      <c r="L68" s="100"/>
      <c r="M68" s="100"/>
      <c r="N68" s="100"/>
      <c r="O68" s="100"/>
      <c r="P68" s="100"/>
      <c r="Q68" s="100"/>
      <c r="R68" s="100"/>
      <c r="S68" s="100"/>
    </row>
    <row r="69" s="96" customFormat="1" ht="12.75" spans="1:23">
      <c r="A69" s="114">
        <v>757</v>
      </c>
      <c r="B69" s="114" t="s">
        <v>466</v>
      </c>
      <c r="C69" s="103">
        <v>758</v>
      </c>
      <c r="D69" s="103" t="s">
        <v>454</v>
      </c>
      <c r="E69" s="103">
        <v>759</v>
      </c>
      <c r="F69" s="103" t="s">
        <v>454</v>
      </c>
      <c r="G69" s="114">
        <v>760</v>
      </c>
      <c r="H69" s="114" t="s">
        <v>466</v>
      </c>
      <c r="I69" s="103">
        <v>761</v>
      </c>
      <c r="J69" s="103" t="s">
        <v>454</v>
      </c>
      <c r="K69" s="103">
        <v>762</v>
      </c>
      <c r="L69" s="103" t="s">
        <v>454</v>
      </c>
      <c r="M69" s="103">
        <v>763</v>
      </c>
      <c r="N69" s="103" t="s">
        <v>454</v>
      </c>
      <c r="O69" s="103">
        <v>764</v>
      </c>
      <c r="P69" s="103" t="s">
        <v>454</v>
      </c>
      <c r="Q69" s="114">
        <v>765</v>
      </c>
      <c r="R69" s="114" t="s">
        <v>466</v>
      </c>
      <c r="S69" s="103">
        <v>766</v>
      </c>
      <c r="T69" s="103" t="s">
        <v>454</v>
      </c>
      <c r="U69" s="102"/>
      <c r="V69" s="102"/>
      <c r="W69" s="102"/>
    </row>
    <row r="70" s="96" customFormat="1" ht="12.75" spans="1:23">
      <c r="A70" s="103">
        <v>767</v>
      </c>
      <c r="B70" s="103" t="s">
        <v>454</v>
      </c>
      <c r="C70" s="114">
        <v>768</v>
      </c>
      <c r="D70" s="114" t="s">
        <v>466</v>
      </c>
      <c r="E70" s="114">
        <v>769</v>
      </c>
      <c r="F70" s="114" t="s">
        <v>466</v>
      </c>
      <c r="G70" s="103">
        <v>770</v>
      </c>
      <c r="H70" s="103" t="s">
        <v>454</v>
      </c>
      <c r="I70" s="103">
        <v>771</v>
      </c>
      <c r="J70" s="103" t="s">
        <v>454</v>
      </c>
      <c r="K70" s="114">
        <v>772</v>
      </c>
      <c r="L70" s="114" t="s">
        <v>37</v>
      </c>
      <c r="M70" s="114">
        <v>773</v>
      </c>
      <c r="N70" s="114" t="s">
        <v>37</v>
      </c>
      <c r="O70" s="103">
        <v>774</v>
      </c>
      <c r="P70" s="103" t="s">
        <v>454</v>
      </c>
      <c r="Q70" s="103">
        <v>775</v>
      </c>
      <c r="R70" s="103" t="s">
        <v>454</v>
      </c>
      <c r="S70" s="103">
        <v>776</v>
      </c>
      <c r="T70" s="103" t="s">
        <v>454</v>
      </c>
      <c r="U70" s="102"/>
      <c r="V70" s="102"/>
      <c r="W70" s="102"/>
    </row>
    <row r="71" s="96" customFormat="1" ht="12.75" spans="1:23">
      <c r="A71" s="103">
        <v>777</v>
      </c>
      <c r="B71" s="103" t="s">
        <v>454</v>
      </c>
      <c r="C71" s="103">
        <v>778</v>
      </c>
      <c r="D71" s="103" t="s">
        <v>454</v>
      </c>
      <c r="E71" s="103">
        <v>779</v>
      </c>
      <c r="F71" s="103" t="s">
        <v>454</v>
      </c>
      <c r="G71" s="103">
        <v>780</v>
      </c>
      <c r="H71" s="103" t="s">
        <v>454</v>
      </c>
      <c r="I71" s="103">
        <v>781</v>
      </c>
      <c r="J71" s="103" t="s">
        <v>454</v>
      </c>
      <c r="K71" s="103">
        <v>782</v>
      </c>
      <c r="L71" s="103" t="s">
        <v>454</v>
      </c>
      <c r="M71" s="100"/>
      <c r="N71" s="100"/>
      <c r="O71" s="100"/>
      <c r="Q71" s="100"/>
      <c r="R71" s="100"/>
      <c r="S71" s="100"/>
      <c r="U71" s="102"/>
      <c r="V71" s="102"/>
      <c r="W71" s="102"/>
    </row>
    <row r="72" s="96" customFormat="1"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1" ht="12.75" spans="1:19">
      <c r="A73" s="498" t="s">
        <v>468</v>
      </c>
      <c r="B73" s="100"/>
      <c r="C73" s="100"/>
      <c r="D73" s="100"/>
      <c r="E73" s="100"/>
      <c r="F73" s="100"/>
      <c r="G73" s="100"/>
      <c r="H73" s="100"/>
      <c r="I73" s="100"/>
      <c r="J73" s="100"/>
      <c r="K73" s="100"/>
      <c r="L73" s="100"/>
      <c r="M73" s="100"/>
      <c r="N73" s="100"/>
      <c r="O73" s="102"/>
      <c r="P73" s="102"/>
      <c r="Q73" s="102"/>
      <c r="R73" s="102"/>
      <c r="S73" s="115"/>
    </row>
    <row r="74" s="96" customFormat="1" customHeight="1" spans="1:19">
      <c r="A74" s="100"/>
      <c r="B74" s="100"/>
      <c r="C74" s="100"/>
      <c r="D74" s="100"/>
      <c r="E74" s="100"/>
      <c r="F74" s="100"/>
      <c r="G74" s="100"/>
      <c r="H74" s="100"/>
      <c r="I74" s="100"/>
      <c r="J74" s="100"/>
      <c r="K74" s="100"/>
      <c r="L74" s="100"/>
      <c r="M74" s="100"/>
      <c r="N74" s="100"/>
      <c r="O74" s="100"/>
      <c r="P74" s="100"/>
      <c r="Q74" s="100"/>
      <c r="R74" s="100"/>
      <c r="S74" s="100"/>
    </row>
    <row r="75" s="96" customFormat="1" ht="12.75" spans="1:39">
      <c r="A75" s="113">
        <v>801</v>
      </c>
      <c r="B75" s="113" t="s">
        <v>321</v>
      </c>
      <c r="C75" s="502">
        <v>802</v>
      </c>
      <c r="D75" s="502" t="s">
        <v>321</v>
      </c>
      <c r="E75" s="502">
        <v>803</v>
      </c>
      <c r="F75" s="502" t="s">
        <v>321</v>
      </c>
      <c r="G75" s="502">
        <v>804</v>
      </c>
      <c r="H75" s="502" t="s">
        <v>321</v>
      </c>
      <c r="I75" s="502">
        <v>805</v>
      </c>
      <c r="J75" s="502" t="s">
        <v>321</v>
      </c>
      <c r="K75" s="113">
        <v>806</v>
      </c>
      <c r="L75" s="113" t="s">
        <v>321</v>
      </c>
      <c r="M75" s="502">
        <v>807</v>
      </c>
      <c r="N75" s="502" t="s">
        <v>321</v>
      </c>
      <c r="O75" s="502">
        <v>808</v>
      </c>
      <c r="P75" s="502" t="s">
        <v>321</v>
      </c>
      <c r="Q75" s="502">
        <v>809</v>
      </c>
      <c r="R75" s="502" t="s">
        <v>321</v>
      </c>
      <c r="S75" s="499">
        <v>810</v>
      </c>
      <c r="T75" s="499" t="s">
        <v>454</v>
      </c>
      <c r="V75" s="516"/>
      <c r="W75" s="516"/>
      <c r="X75" s="517"/>
      <c r="Y75" s="517"/>
      <c r="Z75" s="516"/>
      <c r="AA75" s="516"/>
      <c r="AB75" s="517"/>
      <c r="AC75" s="517"/>
      <c r="AD75" s="517"/>
      <c r="AE75" s="517"/>
      <c r="AF75" s="516"/>
      <c r="AG75" s="516"/>
      <c r="AH75" s="516"/>
      <c r="AI75" s="516"/>
      <c r="AJ75" s="516"/>
      <c r="AK75" s="516"/>
      <c r="AL75" s="517"/>
      <c r="AM75" s="517"/>
    </row>
    <row r="76" s="96" customFormat="1" ht="12.75" spans="1:39">
      <c r="A76" s="113">
        <v>811</v>
      </c>
      <c r="B76" s="113" t="s">
        <v>321</v>
      </c>
      <c r="C76" s="113">
        <v>812</v>
      </c>
      <c r="D76" s="113" t="s">
        <v>321</v>
      </c>
      <c r="E76" s="502">
        <v>813</v>
      </c>
      <c r="F76" s="502" t="s">
        <v>321</v>
      </c>
      <c r="G76" s="502">
        <v>814</v>
      </c>
      <c r="H76" s="502" t="s">
        <v>321</v>
      </c>
      <c r="I76" s="514">
        <v>815</v>
      </c>
      <c r="J76" s="514" t="s">
        <v>321</v>
      </c>
      <c r="K76" s="502">
        <v>816</v>
      </c>
      <c r="L76" s="502" t="s">
        <v>321</v>
      </c>
      <c r="M76" s="502">
        <v>817</v>
      </c>
      <c r="N76" s="502" t="s">
        <v>321</v>
      </c>
      <c r="O76" s="513">
        <v>818</v>
      </c>
      <c r="P76" s="513" t="s">
        <v>321</v>
      </c>
      <c r="Q76" s="513">
        <v>819</v>
      </c>
      <c r="R76" s="513" t="s">
        <v>321</v>
      </c>
      <c r="S76" s="502">
        <v>820</v>
      </c>
      <c r="T76" s="502" t="s">
        <v>321</v>
      </c>
      <c r="V76" s="516"/>
      <c r="W76" s="516"/>
      <c r="X76" s="516"/>
      <c r="Y76" s="516"/>
      <c r="Z76" s="516"/>
      <c r="AA76" s="516"/>
      <c r="AB76" s="517"/>
      <c r="AC76" s="517"/>
      <c r="AD76" s="516"/>
      <c r="AE76" s="516"/>
      <c r="AF76" s="516"/>
      <c r="AG76" s="516"/>
      <c r="AH76" s="517"/>
      <c r="AI76" s="517"/>
      <c r="AJ76" s="516"/>
      <c r="AK76" s="516"/>
      <c r="AL76" s="516"/>
      <c r="AM76" s="516"/>
    </row>
    <row r="77" s="96" customFormat="1" ht="12.75" spans="1:39">
      <c r="A77" s="502">
        <v>821</v>
      </c>
      <c r="B77" s="502" t="s">
        <v>321</v>
      </c>
      <c r="C77" s="502">
        <v>822</v>
      </c>
      <c r="D77" s="502" t="s">
        <v>321</v>
      </c>
      <c r="E77" s="513">
        <v>823</v>
      </c>
      <c r="F77" s="513" t="s">
        <v>321</v>
      </c>
      <c r="G77" s="113">
        <v>824</v>
      </c>
      <c r="H77" s="113" t="s">
        <v>321</v>
      </c>
      <c r="I77" s="502">
        <v>825</v>
      </c>
      <c r="J77" s="502" t="s">
        <v>321</v>
      </c>
      <c r="K77" s="499">
        <v>826</v>
      </c>
      <c r="L77" s="499" t="s">
        <v>462</v>
      </c>
      <c r="M77" s="513">
        <v>827</v>
      </c>
      <c r="N77" s="513" t="s">
        <v>321</v>
      </c>
      <c r="O77" s="502">
        <v>828</v>
      </c>
      <c r="P77" s="502" t="s">
        <v>321</v>
      </c>
      <c r="Q77" s="502">
        <v>829</v>
      </c>
      <c r="R77" s="502" t="s">
        <v>321</v>
      </c>
      <c r="S77" s="502">
        <v>830</v>
      </c>
      <c r="T77" s="502" t="s">
        <v>321</v>
      </c>
      <c r="V77" s="516"/>
      <c r="W77" s="516"/>
      <c r="X77" s="517"/>
      <c r="Y77" s="517"/>
      <c r="Z77" s="516"/>
      <c r="AA77" s="516"/>
      <c r="AB77" s="516"/>
      <c r="AC77" s="516"/>
      <c r="AD77" s="516"/>
      <c r="AE77" s="516"/>
      <c r="AF77" s="516"/>
      <c r="AG77" s="516"/>
      <c r="AH77" s="516"/>
      <c r="AI77" s="516"/>
      <c r="AJ77" s="518"/>
      <c r="AK77" s="518"/>
      <c r="AL77" s="516"/>
      <c r="AM77" s="516"/>
    </row>
    <row r="78" s="96" customFormat="1" ht="12.75" customHeight="1" spans="1:39">
      <c r="A78" s="499">
        <v>831</v>
      </c>
      <c r="B78" s="499" t="s">
        <v>462</v>
      </c>
      <c r="C78" s="503">
        <v>832</v>
      </c>
      <c r="D78" s="503" t="s">
        <v>321</v>
      </c>
      <c r="E78" s="113">
        <v>833</v>
      </c>
      <c r="F78" s="113" t="s">
        <v>321</v>
      </c>
      <c r="G78" s="502">
        <v>834</v>
      </c>
      <c r="H78" s="502" t="s">
        <v>321</v>
      </c>
      <c r="I78" s="514">
        <v>835</v>
      </c>
      <c r="J78" s="514" t="s">
        <v>321</v>
      </c>
      <c r="K78" s="502">
        <v>836</v>
      </c>
      <c r="L78" s="502" t="s">
        <v>321</v>
      </c>
      <c r="M78" s="502">
        <v>837</v>
      </c>
      <c r="N78" s="502" t="s">
        <v>321</v>
      </c>
      <c r="O78" s="513">
        <v>838</v>
      </c>
      <c r="P78" s="513" t="s">
        <v>321</v>
      </c>
      <c r="Q78" s="513">
        <v>839</v>
      </c>
      <c r="R78" s="513" t="s">
        <v>321</v>
      </c>
      <c r="S78" s="116">
        <v>840</v>
      </c>
      <c r="T78" s="116" t="s">
        <v>321</v>
      </c>
      <c r="V78" s="517"/>
      <c r="W78" s="517"/>
      <c r="X78" s="516"/>
      <c r="Y78" s="516"/>
      <c r="Z78" s="516"/>
      <c r="AA78" s="516"/>
      <c r="AB78" s="518"/>
      <c r="AC78" s="518"/>
      <c r="AD78" s="516"/>
      <c r="AE78" s="516"/>
      <c r="AF78" s="516"/>
      <c r="AG78" s="516"/>
      <c r="AH78" s="517"/>
      <c r="AI78" s="517"/>
      <c r="AJ78" s="516"/>
      <c r="AK78" s="516"/>
      <c r="AL78" s="516"/>
      <c r="AM78" s="516"/>
    </row>
    <row r="79" s="96" customFormat="1" ht="12.75" customHeight="1" spans="1:39">
      <c r="A79" s="502">
        <v>841</v>
      </c>
      <c r="B79" s="502" t="s">
        <v>321</v>
      </c>
      <c r="C79" s="502">
        <v>842</v>
      </c>
      <c r="D79" s="502" t="s">
        <v>321</v>
      </c>
      <c r="E79" s="113">
        <v>843</v>
      </c>
      <c r="F79" s="113" t="s">
        <v>321</v>
      </c>
      <c r="G79" s="502">
        <v>844</v>
      </c>
      <c r="H79" s="502" t="s">
        <v>321</v>
      </c>
      <c r="I79" s="100"/>
      <c r="J79" s="100"/>
      <c r="K79" s="100"/>
      <c r="M79" s="100"/>
      <c r="N79" s="100"/>
      <c r="O79" s="100"/>
      <c r="Q79" s="100"/>
      <c r="R79" s="100"/>
      <c r="S79" s="100"/>
      <c r="V79" s="517"/>
      <c r="W79" s="517"/>
      <c r="X79" s="516"/>
      <c r="Y79" s="516"/>
      <c r="Z79" s="516"/>
      <c r="AA79" s="516"/>
      <c r="AB79" s="516"/>
      <c r="AC79" s="516"/>
      <c r="AD79" s="516"/>
      <c r="AE79" s="516"/>
      <c r="AF79" s="517"/>
      <c r="AG79" s="517"/>
      <c r="AH79" s="516"/>
      <c r="AI79" s="516"/>
      <c r="AJ79" s="516"/>
      <c r="AK79" s="516"/>
      <c r="AL79" s="82"/>
      <c r="AM79" s="82"/>
    </row>
    <row r="80" s="96" customFormat="1" ht="12.75" customHeight="1" spans="1:22">
      <c r="A80" s="100"/>
      <c r="B80" s="100"/>
      <c r="C80" s="100"/>
      <c r="D80" s="100"/>
      <c r="E80" s="100"/>
      <c r="F80" s="100"/>
      <c r="G80" s="100"/>
      <c r="H80" s="100"/>
      <c r="I80" s="100"/>
      <c r="J80" s="100"/>
      <c r="K80" s="100"/>
      <c r="L80" s="100"/>
      <c r="M80" s="100"/>
      <c r="N80" s="100"/>
      <c r="O80" s="100"/>
      <c r="P80" s="100"/>
      <c r="Q80" s="100"/>
      <c r="R80" s="100"/>
      <c r="S80" s="100"/>
      <c r="V80"/>
    </row>
    <row r="81" s="96" customFormat="1" ht="12.75" customHeight="1" spans="1:22">
      <c r="A81" s="504" t="s">
        <v>284</v>
      </c>
      <c r="B81" s="504"/>
      <c r="C81" s="102" t="s">
        <v>469</v>
      </c>
      <c r="D81" s="102"/>
      <c r="E81" s="102"/>
      <c r="F81" s="102"/>
      <c r="G81" s="102"/>
      <c r="H81" s="102"/>
      <c r="I81" s="102"/>
      <c r="J81" s="102"/>
      <c r="K81" s="102"/>
      <c r="L81" s="102"/>
      <c r="M81" s="102"/>
      <c r="N81" s="102"/>
      <c r="O81" s="102"/>
      <c r="P81" s="102"/>
      <c r="Q81" s="102"/>
      <c r="R81" s="102"/>
      <c r="S81" s="102"/>
      <c r="T81" s="102"/>
      <c r="V81"/>
    </row>
    <row r="82" s="96" customFormat="1" ht="12.75" customHeight="1" spans="1:20">
      <c r="A82" s="505" t="s">
        <v>293</v>
      </c>
      <c r="B82" s="505"/>
      <c r="C82" s="102" t="s">
        <v>470</v>
      </c>
      <c r="D82" s="102"/>
      <c r="E82" s="102"/>
      <c r="F82" s="102"/>
      <c r="G82" s="102"/>
      <c r="H82" s="102"/>
      <c r="I82" s="102"/>
      <c r="J82" s="102"/>
      <c r="K82" s="102"/>
      <c r="L82" s="102"/>
      <c r="M82" s="102"/>
      <c r="N82" s="102"/>
      <c r="O82" s="102"/>
      <c r="P82" s="102"/>
      <c r="Q82" s="102"/>
      <c r="R82" s="102"/>
      <c r="S82" s="102"/>
      <c r="T82" s="102"/>
    </row>
    <row r="83" s="96" customFormat="1" ht="12.75" customHeight="1" spans="1:20">
      <c r="A83" s="506" t="s">
        <v>89</v>
      </c>
      <c r="B83" s="506"/>
      <c r="C83" s="102" t="s">
        <v>471</v>
      </c>
      <c r="D83" s="102"/>
      <c r="E83" s="102"/>
      <c r="F83" s="102"/>
      <c r="G83" s="102"/>
      <c r="H83" s="102"/>
      <c r="I83" s="102"/>
      <c r="J83" s="102"/>
      <c r="K83" s="102"/>
      <c r="L83" s="102"/>
      <c r="M83" s="102"/>
      <c r="N83" s="102"/>
      <c r="O83" s="102"/>
      <c r="P83" s="102"/>
      <c r="Q83" s="102"/>
      <c r="R83" s="102"/>
      <c r="S83" s="102"/>
      <c r="T83" s="102"/>
    </row>
    <row r="84" s="96" customFormat="1" ht="12.75" customHeight="1" spans="1:20">
      <c r="A84" s="507" t="s">
        <v>281</v>
      </c>
      <c r="B84" s="507"/>
      <c r="C84" s="102" t="s">
        <v>472</v>
      </c>
      <c r="D84" s="102"/>
      <c r="E84" s="102"/>
      <c r="F84" s="102"/>
      <c r="G84" s="102"/>
      <c r="H84" s="102"/>
      <c r="I84" s="102"/>
      <c r="J84" s="102"/>
      <c r="K84" s="102"/>
      <c r="L84" s="102"/>
      <c r="M84" s="102"/>
      <c r="N84" s="102"/>
      <c r="O84" s="102"/>
      <c r="P84" s="102"/>
      <c r="Q84" s="102"/>
      <c r="R84" s="102"/>
      <c r="S84" s="102"/>
      <c r="T84" s="102"/>
    </row>
    <row r="85" s="96" customFormat="1" ht="12.75" customHeight="1" spans="1:20">
      <c r="A85" s="508" t="s">
        <v>261</v>
      </c>
      <c r="B85" s="508"/>
      <c r="C85" s="102" t="s">
        <v>473</v>
      </c>
      <c r="D85" s="102"/>
      <c r="E85" s="102"/>
      <c r="F85" s="102"/>
      <c r="G85" s="102"/>
      <c r="H85" s="102"/>
      <c r="I85" s="102"/>
      <c r="J85" s="102"/>
      <c r="K85" s="102"/>
      <c r="L85" s="102"/>
      <c r="M85" s="102"/>
      <c r="N85" s="102"/>
      <c r="O85" s="102"/>
      <c r="P85" s="102"/>
      <c r="Q85" s="102"/>
      <c r="R85" s="102"/>
      <c r="S85" s="102"/>
      <c r="T85" s="102"/>
    </row>
    <row r="86" s="96" customFormat="1" ht="12.75" customHeight="1" spans="1:20">
      <c r="A86" s="509" t="s">
        <v>474</v>
      </c>
      <c r="B86" s="509"/>
      <c r="C86" s="102" t="s">
        <v>475</v>
      </c>
      <c r="D86" s="102"/>
      <c r="E86" s="102"/>
      <c r="F86" s="102"/>
      <c r="G86" s="102"/>
      <c r="H86" s="102"/>
      <c r="I86" s="102"/>
      <c r="J86" s="102"/>
      <c r="K86" s="102"/>
      <c r="L86" s="102"/>
      <c r="M86" s="102"/>
      <c r="N86" s="102"/>
      <c r="O86" s="102"/>
      <c r="P86" s="102"/>
      <c r="Q86" s="102"/>
      <c r="R86" s="102"/>
      <c r="S86" s="102"/>
      <c r="T86" s="102"/>
    </row>
    <row r="87" s="96" customFormat="1" ht="12.75" customHeight="1" spans="1:20">
      <c r="A87" s="510" t="s">
        <v>476</v>
      </c>
      <c r="B87" s="510"/>
      <c r="C87" s="102" t="s">
        <v>477</v>
      </c>
      <c r="D87" s="102"/>
      <c r="E87" s="102"/>
      <c r="F87" s="102"/>
      <c r="G87" s="102"/>
      <c r="H87" s="102"/>
      <c r="I87" s="102"/>
      <c r="J87" s="102"/>
      <c r="K87" s="102"/>
      <c r="L87" s="102"/>
      <c r="M87" s="102"/>
      <c r="N87" s="102"/>
      <c r="O87" s="102"/>
      <c r="P87" s="102"/>
      <c r="Q87" s="102"/>
      <c r="R87" s="102"/>
      <c r="S87" s="102"/>
      <c r="T87" s="102"/>
    </row>
    <row r="88" s="96" customFormat="1" customHeight="1" spans="1:19">
      <c r="A88" s="100"/>
      <c r="B88" s="100"/>
      <c r="C88" s="100"/>
      <c r="D88" s="100"/>
      <c r="E88" s="100"/>
      <c r="F88" s="100"/>
      <c r="G88" s="100"/>
      <c r="H88" s="100"/>
      <c r="I88" s="100"/>
      <c r="J88" s="100"/>
      <c r="K88" s="100"/>
      <c r="L88" s="100"/>
      <c r="M88" s="100"/>
      <c r="N88" s="100"/>
      <c r="O88" s="100"/>
      <c r="P88" s="100"/>
      <c r="Q88" s="100"/>
      <c r="R88" s="100"/>
      <c r="S88" s="100"/>
    </row>
    <row r="89" s="96" customFormat="1" ht="12.75" spans="1:19">
      <c r="A89" s="511" t="s">
        <v>478</v>
      </c>
      <c r="B89" s="100"/>
      <c r="C89" s="100"/>
      <c r="D89" s="100"/>
      <c r="E89" s="100"/>
      <c r="F89" s="100"/>
      <c r="G89" s="100"/>
      <c r="H89" s="100"/>
      <c r="I89" s="100"/>
      <c r="J89" s="100"/>
      <c r="K89" s="100"/>
      <c r="L89" s="100"/>
      <c r="M89" s="100"/>
      <c r="N89" s="100"/>
      <c r="O89" s="100"/>
      <c r="P89" s="100"/>
      <c r="Q89" s="100"/>
      <c r="R89" s="100"/>
      <c r="S89" s="100"/>
    </row>
    <row r="90" s="96" customFormat="1" customHeight="1" spans="1:19">
      <c r="A90" s="100"/>
      <c r="B90" s="100"/>
      <c r="C90" s="100"/>
      <c r="D90" s="100"/>
      <c r="E90" s="100"/>
      <c r="F90" s="100"/>
      <c r="G90" s="100"/>
      <c r="H90" s="100"/>
      <c r="I90" s="100"/>
      <c r="J90" s="100"/>
      <c r="K90" s="100"/>
      <c r="L90" s="100"/>
      <c r="M90" s="100"/>
      <c r="N90" s="100"/>
      <c r="O90" s="100"/>
      <c r="P90" s="100"/>
      <c r="Q90" s="100"/>
      <c r="R90" s="100"/>
      <c r="S90" s="100"/>
    </row>
    <row r="91" s="96" customFormat="1" ht="12.75" spans="1:20">
      <c r="A91" s="100">
        <v>901</v>
      </c>
      <c r="B91" s="100" t="s">
        <v>273</v>
      </c>
      <c r="C91" s="100">
        <v>902</v>
      </c>
      <c r="D91" s="100" t="s">
        <v>273</v>
      </c>
      <c r="E91" s="100">
        <v>903</v>
      </c>
      <c r="F91" s="100" t="s">
        <v>273</v>
      </c>
      <c r="G91" s="104">
        <v>904</v>
      </c>
      <c r="H91" s="104" t="s">
        <v>273</v>
      </c>
      <c r="I91" s="100">
        <v>905</v>
      </c>
      <c r="J91" s="100" t="s">
        <v>273</v>
      </c>
      <c r="K91" s="100">
        <v>906</v>
      </c>
      <c r="L91" s="100" t="s">
        <v>273</v>
      </c>
      <c r="M91" s="100">
        <v>907</v>
      </c>
      <c r="N91" s="100" t="s">
        <v>273</v>
      </c>
      <c r="O91" s="100">
        <v>908</v>
      </c>
      <c r="P91" s="100" t="s">
        <v>273</v>
      </c>
      <c r="Q91" s="100">
        <v>909</v>
      </c>
      <c r="R91" s="100" t="s">
        <v>273</v>
      </c>
      <c r="S91" s="100">
        <v>910</v>
      </c>
      <c r="T91" s="100" t="s">
        <v>273</v>
      </c>
    </row>
    <row r="92" s="96" customFormat="1" ht="12.75" spans="1:20">
      <c r="A92" s="100">
        <v>911</v>
      </c>
      <c r="B92" s="100" t="s">
        <v>273</v>
      </c>
      <c r="C92" s="100">
        <v>912</v>
      </c>
      <c r="D92" s="100" t="s">
        <v>273</v>
      </c>
      <c r="E92" s="100">
        <v>913</v>
      </c>
      <c r="F92" s="100" t="s">
        <v>273</v>
      </c>
      <c r="G92" s="100">
        <v>914</v>
      </c>
      <c r="H92" s="100" t="s">
        <v>273</v>
      </c>
      <c r="I92" s="100">
        <v>915</v>
      </c>
      <c r="J92" s="100" t="s">
        <v>273</v>
      </c>
      <c r="K92" s="100">
        <v>916</v>
      </c>
      <c r="L92" s="100" t="s">
        <v>273</v>
      </c>
      <c r="M92" s="100">
        <v>917</v>
      </c>
      <c r="N92" s="100" t="s">
        <v>273</v>
      </c>
      <c r="O92" s="100">
        <v>918</v>
      </c>
      <c r="P92" s="100" t="s">
        <v>273</v>
      </c>
      <c r="Q92" s="100">
        <v>919</v>
      </c>
      <c r="R92" s="100" t="s">
        <v>273</v>
      </c>
      <c r="S92" s="100">
        <v>920</v>
      </c>
      <c r="T92" s="100" t="s">
        <v>273</v>
      </c>
    </row>
    <row r="93" s="96" customFormat="1" ht="12.75" spans="1:20">
      <c r="A93" s="100">
        <v>921</v>
      </c>
      <c r="B93" s="100" t="s">
        <v>273</v>
      </c>
      <c r="C93" s="100">
        <v>922</v>
      </c>
      <c r="D93" s="100" t="s">
        <v>273</v>
      </c>
      <c r="E93" s="100">
        <v>923</v>
      </c>
      <c r="F93" s="100" t="s">
        <v>273</v>
      </c>
      <c r="G93" s="100">
        <v>924</v>
      </c>
      <c r="H93" s="100" t="s">
        <v>273</v>
      </c>
      <c r="I93" s="100">
        <v>925</v>
      </c>
      <c r="J93" s="100" t="s">
        <v>273</v>
      </c>
      <c r="K93" s="100">
        <v>926</v>
      </c>
      <c r="L93" s="100" t="s">
        <v>273</v>
      </c>
      <c r="M93" s="100">
        <v>927</v>
      </c>
      <c r="N93" s="100" t="s">
        <v>273</v>
      </c>
      <c r="O93" s="100">
        <v>928</v>
      </c>
      <c r="P93" s="100" t="s">
        <v>273</v>
      </c>
      <c r="Q93" s="100">
        <v>929</v>
      </c>
      <c r="R93" s="100" t="s">
        <v>273</v>
      </c>
      <c r="S93" s="100">
        <v>930</v>
      </c>
      <c r="T93" s="100" t="s">
        <v>273</v>
      </c>
    </row>
    <row r="94" s="96" customFormat="1" ht="12.75" spans="1:20">
      <c r="A94" s="100">
        <v>931</v>
      </c>
      <c r="B94" s="100" t="s">
        <v>273</v>
      </c>
      <c r="C94" s="103">
        <v>932</v>
      </c>
      <c r="D94" s="103" t="s">
        <v>454</v>
      </c>
      <c r="E94" s="100">
        <v>933</v>
      </c>
      <c r="F94" s="100" t="s">
        <v>273</v>
      </c>
      <c r="G94" s="100">
        <v>934</v>
      </c>
      <c r="H94" s="100" t="s">
        <v>273</v>
      </c>
      <c r="I94" s="100">
        <v>935</v>
      </c>
      <c r="J94" s="100" t="s">
        <v>273</v>
      </c>
      <c r="K94" s="100">
        <v>936</v>
      </c>
      <c r="L94" s="100" t="s">
        <v>273</v>
      </c>
      <c r="M94" s="100">
        <v>937</v>
      </c>
      <c r="N94" s="100" t="s">
        <v>273</v>
      </c>
      <c r="O94" s="100">
        <v>938</v>
      </c>
      <c r="P94" s="100" t="s">
        <v>273</v>
      </c>
      <c r="Q94" s="100">
        <v>939</v>
      </c>
      <c r="R94" s="100" t="s">
        <v>273</v>
      </c>
      <c r="S94" s="100">
        <v>940</v>
      </c>
      <c r="T94" s="100" t="s">
        <v>273</v>
      </c>
    </row>
    <row r="95" s="96" customFormat="1" ht="12.75" spans="1:20">
      <c r="A95" s="100">
        <v>941</v>
      </c>
      <c r="B95" s="100" t="s">
        <v>273</v>
      </c>
      <c r="C95" s="100">
        <v>942</v>
      </c>
      <c r="D95" s="100" t="s">
        <v>273</v>
      </c>
      <c r="E95" s="100">
        <v>943</v>
      </c>
      <c r="F95" s="100" t="s">
        <v>273</v>
      </c>
      <c r="G95" s="100">
        <v>944</v>
      </c>
      <c r="H95" s="100" t="s">
        <v>273</v>
      </c>
      <c r="I95" s="100">
        <v>945</v>
      </c>
      <c r="J95" s="100" t="s">
        <v>273</v>
      </c>
      <c r="K95" s="100">
        <v>946</v>
      </c>
      <c r="L95" s="100" t="s">
        <v>273</v>
      </c>
      <c r="M95" s="100">
        <v>947</v>
      </c>
      <c r="N95" s="100" t="s">
        <v>273</v>
      </c>
      <c r="O95" s="100">
        <v>948</v>
      </c>
      <c r="P95" s="100" t="s">
        <v>273</v>
      </c>
      <c r="Q95" s="100">
        <v>949</v>
      </c>
      <c r="R95" s="100" t="s">
        <v>273</v>
      </c>
      <c r="S95" s="100">
        <v>950</v>
      </c>
      <c r="T95" s="100" t="s">
        <v>273</v>
      </c>
    </row>
    <row r="96" s="96" customFormat="1" ht="12.75" spans="1:19">
      <c r="A96" s="100">
        <v>951</v>
      </c>
      <c r="B96" s="100" t="s">
        <v>273</v>
      </c>
      <c r="C96" s="100">
        <v>952</v>
      </c>
      <c r="D96" s="100" t="s">
        <v>273</v>
      </c>
      <c r="E96" s="100"/>
      <c r="F96" s="100"/>
      <c r="G96" s="100"/>
      <c r="H96" s="100"/>
      <c r="I96" s="100"/>
      <c r="J96" s="100"/>
      <c r="K96" s="100"/>
      <c r="M96" s="100"/>
      <c r="N96" s="100"/>
      <c r="O96" s="100"/>
      <c r="P96" s="100"/>
      <c r="Q96" s="100"/>
      <c r="R96" s="100"/>
      <c r="S96" s="100"/>
    </row>
    <row r="97" s="96" customFormat="1" customHeight="1" spans="1:19">
      <c r="A97" s="100"/>
      <c r="B97" s="100"/>
      <c r="C97" s="100"/>
      <c r="D97" s="100"/>
      <c r="E97" s="100"/>
      <c r="F97" s="100"/>
      <c r="G97" s="100"/>
      <c r="H97" s="100"/>
      <c r="I97" s="100"/>
      <c r="J97" s="100"/>
      <c r="K97" s="100"/>
      <c r="L97" s="100"/>
      <c r="M97" s="100"/>
      <c r="N97" s="100"/>
      <c r="O97" s="100"/>
      <c r="P97" s="100"/>
      <c r="Q97" s="100"/>
      <c r="R97" s="100"/>
      <c r="S97" s="100"/>
    </row>
    <row r="98" s="96" customFormat="1" ht="12.75" spans="1:19">
      <c r="A98" s="498" t="s">
        <v>479</v>
      </c>
      <c r="B98" s="100"/>
      <c r="C98" s="100"/>
      <c r="D98" s="100"/>
      <c r="E98" s="100"/>
      <c r="F98" s="100"/>
      <c r="G98" s="100"/>
      <c r="H98" s="100"/>
      <c r="I98" s="100"/>
      <c r="J98" s="100"/>
      <c r="K98" s="100"/>
      <c r="L98" s="100"/>
      <c r="M98" s="100"/>
      <c r="N98" s="100"/>
      <c r="O98" s="100"/>
      <c r="P98" s="100"/>
      <c r="Q98" s="100"/>
      <c r="R98" s="100"/>
      <c r="S98" s="100"/>
    </row>
    <row r="99" s="96" customFormat="1" customHeight="1" spans="1:19">
      <c r="A99" s="100"/>
      <c r="B99" s="100"/>
      <c r="C99" s="100"/>
      <c r="D99" s="100"/>
      <c r="E99" s="100"/>
      <c r="F99" s="100"/>
      <c r="G99" s="100"/>
      <c r="H99" s="100"/>
      <c r="I99" s="100"/>
      <c r="J99" s="100"/>
      <c r="K99" s="100"/>
      <c r="L99" s="100"/>
      <c r="M99" s="100"/>
      <c r="N99" s="100"/>
      <c r="O99" s="100"/>
      <c r="P99" s="100"/>
      <c r="Q99" s="100"/>
      <c r="R99" s="100"/>
      <c r="S99" s="100"/>
    </row>
    <row r="100" s="96" customFormat="1" ht="12.75" spans="1:20">
      <c r="A100" s="114">
        <v>960</v>
      </c>
      <c r="B100" s="114" t="s">
        <v>321</v>
      </c>
      <c r="C100" s="103">
        <v>961</v>
      </c>
      <c r="D100" s="103" t="s">
        <v>454</v>
      </c>
      <c r="E100" s="114">
        <v>962</v>
      </c>
      <c r="F100" s="114" t="s">
        <v>321</v>
      </c>
      <c r="G100" s="114">
        <v>963</v>
      </c>
      <c r="H100" s="114" t="s">
        <v>321</v>
      </c>
      <c r="I100" s="114">
        <v>964</v>
      </c>
      <c r="J100" s="114" t="s">
        <v>321</v>
      </c>
      <c r="K100" s="114">
        <v>965</v>
      </c>
      <c r="L100" s="114" t="s">
        <v>321</v>
      </c>
      <c r="M100" s="114">
        <v>966</v>
      </c>
      <c r="N100" s="114" t="s">
        <v>321</v>
      </c>
      <c r="O100" s="103">
        <v>967</v>
      </c>
      <c r="P100" s="103" t="s">
        <v>454</v>
      </c>
      <c r="Q100" s="114">
        <v>968</v>
      </c>
      <c r="R100" s="114" t="s">
        <v>321</v>
      </c>
      <c r="S100" s="103">
        <v>969</v>
      </c>
      <c r="T100" s="103" t="s">
        <v>454</v>
      </c>
    </row>
    <row r="101" s="96" customFormat="1" ht="12.75" spans="1:20">
      <c r="A101" s="103">
        <v>970</v>
      </c>
      <c r="B101" s="103" t="s">
        <v>454</v>
      </c>
      <c r="C101" s="114">
        <v>971</v>
      </c>
      <c r="D101" s="114" t="s">
        <v>321</v>
      </c>
      <c r="E101" s="114">
        <v>972</v>
      </c>
      <c r="F101" s="114" t="s">
        <v>321</v>
      </c>
      <c r="G101" s="114">
        <v>973</v>
      </c>
      <c r="H101" s="114" t="s">
        <v>321</v>
      </c>
      <c r="I101" s="114">
        <v>974</v>
      </c>
      <c r="J101" s="114" t="s">
        <v>321</v>
      </c>
      <c r="K101" s="114">
        <v>975</v>
      </c>
      <c r="L101" s="114" t="s">
        <v>321</v>
      </c>
      <c r="M101" s="103">
        <v>976</v>
      </c>
      <c r="N101" s="103" t="s">
        <v>454</v>
      </c>
      <c r="O101" s="114">
        <v>977</v>
      </c>
      <c r="P101" s="114" t="s">
        <v>321</v>
      </c>
      <c r="Q101" s="114">
        <v>978</v>
      </c>
      <c r="R101" s="114" t="s">
        <v>321</v>
      </c>
      <c r="S101" s="114">
        <v>979</v>
      </c>
      <c r="T101" s="114" t="s">
        <v>321</v>
      </c>
    </row>
    <row r="102" s="96" customFormat="1" ht="12.75" spans="1:20">
      <c r="A102" s="103">
        <v>980</v>
      </c>
      <c r="B102" s="103" t="s">
        <v>457</v>
      </c>
      <c r="C102" s="114">
        <v>981</v>
      </c>
      <c r="D102" s="114" t="s">
        <v>321</v>
      </c>
      <c r="E102" s="114">
        <v>982</v>
      </c>
      <c r="F102" s="114" t="s">
        <v>321</v>
      </c>
      <c r="G102" s="114">
        <v>983</v>
      </c>
      <c r="H102" s="114" t="s">
        <v>321</v>
      </c>
      <c r="I102" s="114">
        <v>984</v>
      </c>
      <c r="J102" s="114" t="s">
        <v>321</v>
      </c>
      <c r="K102" s="114">
        <v>985</v>
      </c>
      <c r="L102" s="114" t="s">
        <v>321</v>
      </c>
      <c r="M102" s="114">
        <v>986</v>
      </c>
      <c r="N102" s="114" t="s">
        <v>321</v>
      </c>
      <c r="O102" s="114">
        <v>987</v>
      </c>
      <c r="P102" s="114" t="s">
        <v>321</v>
      </c>
      <c r="Q102" s="114">
        <v>988</v>
      </c>
      <c r="R102" s="114" t="s">
        <v>321</v>
      </c>
      <c r="S102" s="114">
        <v>989</v>
      </c>
      <c r="T102" s="114" t="s">
        <v>321</v>
      </c>
    </row>
    <row r="103" s="96" customFormat="1" ht="12.75" spans="1:20">
      <c r="A103" s="114">
        <v>990</v>
      </c>
      <c r="B103" s="114" t="s">
        <v>321</v>
      </c>
      <c r="C103" s="114">
        <v>991</v>
      </c>
      <c r="D103" s="114" t="s">
        <v>321</v>
      </c>
      <c r="E103" s="114">
        <v>992</v>
      </c>
      <c r="F103" s="114" t="s">
        <v>321</v>
      </c>
      <c r="G103" s="114">
        <v>993</v>
      </c>
      <c r="H103" s="114" t="s">
        <v>321</v>
      </c>
      <c r="I103" s="103">
        <v>994</v>
      </c>
      <c r="J103" s="103" t="s">
        <v>454</v>
      </c>
      <c r="K103" s="114">
        <v>995</v>
      </c>
      <c r="L103" s="114" t="s">
        <v>321</v>
      </c>
      <c r="M103" s="114">
        <v>996</v>
      </c>
      <c r="N103" s="114" t="s">
        <v>321</v>
      </c>
      <c r="O103" s="114">
        <v>997</v>
      </c>
      <c r="P103" s="114" t="s">
        <v>321</v>
      </c>
      <c r="Q103" s="114">
        <v>998</v>
      </c>
      <c r="R103" s="114" t="s">
        <v>321</v>
      </c>
      <c r="S103" s="114">
        <v>999</v>
      </c>
      <c r="T103" s="114" t="s">
        <v>321</v>
      </c>
    </row>
    <row r="104" s="96" customFormat="1" customHeight="1" spans="1:19">
      <c r="A104" s="100"/>
      <c r="B104" s="100"/>
      <c r="C104" s="100"/>
      <c r="D104" s="100"/>
      <c r="E104" s="100"/>
      <c r="F104" s="100"/>
      <c r="G104" s="100"/>
      <c r="H104" s="100"/>
      <c r="I104" s="100"/>
      <c r="J104" s="100"/>
      <c r="K104" s="100"/>
      <c r="L104" s="100"/>
      <c r="M104" s="100"/>
      <c r="N104" s="100"/>
      <c r="O104" s="100"/>
      <c r="P104" s="100"/>
      <c r="Q104" s="100"/>
      <c r="R104" s="100"/>
      <c r="S104" s="100"/>
    </row>
    <row r="105" s="96" customFormat="1" ht="12.75" spans="1:1">
      <c r="A105" s="110" t="s">
        <v>480</v>
      </c>
    </row>
    <row r="106" s="96" customFormat="1" ht="5.25" customHeight="1"/>
    <row r="107" s="96" customFormat="1" ht="12.75" spans="1:11">
      <c r="A107" s="96" t="s">
        <v>455</v>
      </c>
      <c r="C107" s="102" t="s">
        <v>481</v>
      </c>
      <c r="D107" s="102"/>
      <c r="E107" s="102"/>
      <c r="G107" s="96" t="s">
        <v>466</v>
      </c>
      <c r="I107" s="102" t="s">
        <v>482</v>
      </c>
      <c r="J107" s="102"/>
      <c r="K107" s="102"/>
    </row>
    <row r="108" s="96" customFormat="1" ht="12.75" spans="1:11">
      <c r="A108" s="96" t="s">
        <v>35</v>
      </c>
      <c r="C108" s="102" t="s">
        <v>483</v>
      </c>
      <c r="D108" s="102"/>
      <c r="E108" s="102"/>
      <c r="G108" s="96" t="s">
        <v>459</v>
      </c>
      <c r="I108" s="102" t="s">
        <v>484</v>
      </c>
      <c r="J108" s="102"/>
      <c r="K108" s="102"/>
    </row>
    <row r="109" s="96" customFormat="1" ht="12.75" spans="1:11">
      <c r="A109" s="96" t="s">
        <v>273</v>
      </c>
      <c r="C109" s="102" t="s">
        <v>485</v>
      </c>
      <c r="D109" s="102"/>
      <c r="E109" s="102"/>
      <c r="G109" s="96" t="s">
        <v>37</v>
      </c>
      <c r="I109" s="102" t="s">
        <v>332</v>
      </c>
      <c r="J109" s="102"/>
      <c r="K109" s="102"/>
    </row>
    <row r="110" s="96" customFormat="1" ht="12.75" spans="1:9">
      <c r="A110" s="96" t="s">
        <v>321</v>
      </c>
      <c r="C110" s="102" t="s">
        <v>486</v>
      </c>
      <c r="D110" s="102"/>
      <c r="E110" s="102"/>
      <c r="G110" s="96" t="s">
        <v>142</v>
      </c>
      <c r="I110" s="96" t="s">
        <v>487</v>
      </c>
    </row>
    <row r="111" s="96" customFormat="1" ht="12.75" spans="1:13">
      <c r="A111" s="109"/>
      <c r="B111" s="109"/>
      <c r="C111" s="102"/>
      <c r="D111" s="102"/>
      <c r="E111" s="102"/>
      <c r="F111" s="102"/>
      <c r="G111" s="102"/>
      <c r="H111" s="102"/>
      <c r="I111" s="102"/>
      <c r="J111" s="102"/>
      <c r="K111" s="102"/>
      <c r="L111" s="102"/>
      <c r="M111" s="102"/>
    </row>
    <row r="112" s="96" customFormat="1" ht="12.75" spans="1:17">
      <c r="A112" s="504" t="s">
        <v>284</v>
      </c>
      <c r="B112" s="504"/>
      <c r="C112" s="102" t="s">
        <v>469</v>
      </c>
      <c r="D112" s="102"/>
      <c r="E112" s="102"/>
      <c r="F112" s="102"/>
      <c r="G112" s="102"/>
      <c r="H112" s="102"/>
      <c r="I112" s="515" t="s">
        <v>261</v>
      </c>
      <c r="J112" s="515"/>
      <c r="K112" s="102" t="s">
        <v>488</v>
      </c>
      <c r="L112" s="102"/>
      <c r="M112" s="102"/>
      <c r="N112" s="102"/>
      <c r="O112" s="102"/>
      <c r="P112" s="102"/>
      <c r="Q112" s="102"/>
    </row>
    <row r="113" s="96" customFormat="1" ht="12.75" spans="1:19">
      <c r="A113" s="512" t="s">
        <v>42</v>
      </c>
      <c r="B113" s="512"/>
      <c r="C113" s="102" t="s">
        <v>489</v>
      </c>
      <c r="D113" s="102"/>
      <c r="E113" s="102"/>
      <c r="F113" s="102"/>
      <c r="G113" s="102"/>
      <c r="H113" s="102"/>
      <c r="I113" s="102"/>
      <c r="J113" s="102"/>
      <c r="K113" s="102"/>
      <c r="L113" s="102"/>
      <c r="M113" s="102"/>
      <c r="N113" s="102"/>
      <c r="O113" s="102"/>
      <c r="P113" s="102"/>
      <c r="Q113" s="102"/>
      <c r="R113" s="102"/>
      <c r="S113" s="115"/>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3" customWidth="1"/>
    <col min="2" max="3" width="2.57142857142857" style="86" customWidth="1"/>
    <col min="4" max="4" width="9.98095238095238" style="86" customWidth="1"/>
    <col min="5" max="5" width="5.40952380952381" style="86" customWidth="1"/>
    <col min="6" max="6" width="5.14285714285714" style="86" customWidth="1"/>
    <col min="7" max="7" width="14.9714285714286" style="86" customWidth="1"/>
    <col min="8" max="8" width="45.4285714285714" style="93" customWidth="1"/>
    <col min="9" max="9" width="3.83809523809524" style="82" customWidth="1"/>
    <col min="10" max="251" width="8.83809523809524" style="82" customWidth="1"/>
    <col min="252" max="257" width="7.98095238095238" style="82" customWidth="1"/>
    <col min="258" max="1025" width="7.98095238095238" customWidth="1"/>
  </cols>
  <sheetData>
    <row r="1" s="261" customFormat="1" ht="13.35" customHeight="1" spans="1:8">
      <c r="A1" s="393" t="s">
        <v>490</v>
      </c>
      <c r="B1" s="393"/>
      <c r="C1" s="393"/>
      <c r="D1" s="393"/>
      <c r="E1" s="393"/>
      <c r="F1" s="393"/>
      <c r="G1" s="393"/>
      <c r="H1" s="393"/>
    </row>
    <row r="2" s="261" customFormat="1" ht="13.35" customHeight="1" spans="1:8">
      <c r="A2" s="393"/>
      <c r="B2" s="393"/>
      <c r="C2" s="393"/>
      <c r="D2" s="393"/>
      <c r="E2" s="393"/>
      <c r="F2" s="393"/>
      <c r="G2" s="393"/>
      <c r="H2" s="393"/>
    </row>
    <row r="3" s="261" customFormat="1" ht="13.35" customHeight="1" spans="1:19">
      <c r="A3" s="454" t="s">
        <v>73</v>
      </c>
      <c r="B3" s="415"/>
      <c r="C3" s="415"/>
      <c r="D3" s="415" t="s">
        <v>5</v>
      </c>
      <c r="E3" s="415"/>
      <c r="F3" s="415" t="s">
        <v>6</v>
      </c>
      <c r="G3" s="467" t="s">
        <v>170</v>
      </c>
      <c r="H3" s="468" t="s">
        <v>74</v>
      </c>
      <c r="J3" s="486" t="s">
        <v>255</v>
      </c>
      <c r="K3" s="486"/>
      <c r="L3" s="486"/>
      <c r="M3" s="486"/>
      <c r="N3" s="486"/>
      <c r="O3" s="486"/>
      <c r="P3" s="486"/>
      <c r="S3" s="495"/>
    </row>
    <row r="4" s="261" customFormat="1" ht="13.35" customHeight="1" spans="1:16">
      <c r="A4" s="454"/>
      <c r="B4" s="415"/>
      <c r="C4" s="415"/>
      <c r="D4" s="395"/>
      <c r="E4" s="415"/>
      <c r="F4" s="415"/>
      <c r="G4" s="467"/>
      <c r="H4" s="469"/>
      <c r="J4" s="486" t="s">
        <v>256</v>
      </c>
      <c r="K4" s="486"/>
      <c r="L4" s="486"/>
      <c r="M4" s="486"/>
      <c r="N4" s="486"/>
      <c r="O4" s="486"/>
      <c r="P4" s="486"/>
    </row>
    <row r="5" s="261" customFormat="1" ht="13.35" customHeight="1" spans="1:16">
      <c r="A5" s="455"/>
      <c r="B5" s="415"/>
      <c r="C5" s="395"/>
      <c r="D5" s="456"/>
      <c r="E5" s="470"/>
      <c r="F5" s="471"/>
      <c r="G5" s="472"/>
      <c r="H5" s="469"/>
      <c r="J5" s="486" t="s">
        <v>260</v>
      </c>
      <c r="K5" s="486"/>
      <c r="L5" s="486"/>
      <c r="M5" s="486"/>
      <c r="N5" s="486"/>
      <c r="O5" s="486"/>
      <c r="P5" s="486"/>
    </row>
    <row r="6" s="261" customFormat="1" ht="13.35" customHeight="1" spans="1:16">
      <c r="A6" s="454" t="s">
        <v>491</v>
      </c>
      <c r="B6" s="413" t="s">
        <v>76</v>
      </c>
      <c r="C6" s="457"/>
      <c r="D6" s="458">
        <v>36007</v>
      </c>
      <c r="E6" s="473" t="s">
        <v>38</v>
      </c>
      <c r="F6" s="474"/>
      <c r="G6" s="475"/>
      <c r="H6" s="476" t="s">
        <v>492</v>
      </c>
      <c r="J6" s="487"/>
      <c r="K6" s="487"/>
      <c r="L6" s="487"/>
      <c r="M6" s="487"/>
      <c r="N6" s="487"/>
      <c r="O6" s="487"/>
      <c r="P6" s="93"/>
    </row>
    <row r="7" s="261" customFormat="1" ht="13.35" customHeight="1" spans="1:16">
      <c r="A7" s="454" t="s">
        <v>493</v>
      </c>
      <c r="B7" s="413" t="s">
        <v>76</v>
      </c>
      <c r="C7" s="459" t="s">
        <v>82</v>
      </c>
      <c r="D7" s="460">
        <v>42681</v>
      </c>
      <c r="E7" s="460" t="s">
        <v>7</v>
      </c>
      <c r="F7" s="474">
        <f ca="1" t="shared" ref="F7:F46" si="0">IF(D7&lt;=0,"",((TODAY()-D7)/365.25))</f>
        <v>4.84873374401095</v>
      </c>
      <c r="G7" s="475" t="s">
        <v>494</v>
      </c>
      <c r="H7" s="469" t="s">
        <v>495</v>
      </c>
      <c r="J7" s="488" t="s">
        <v>80</v>
      </c>
      <c r="K7" s="488"/>
      <c r="L7" s="488"/>
      <c r="M7" s="488"/>
      <c r="N7" s="488"/>
      <c r="O7" s="488"/>
      <c r="P7" s="93"/>
    </row>
    <row r="8" s="261" customFormat="1" ht="13.35" customHeight="1" spans="1:16">
      <c r="A8" s="454" t="s">
        <v>496</v>
      </c>
      <c r="B8" s="413" t="s">
        <v>76</v>
      </c>
      <c r="C8" s="459" t="s">
        <v>82</v>
      </c>
      <c r="D8" s="460">
        <v>42899</v>
      </c>
      <c r="E8" s="460" t="s">
        <v>497</v>
      </c>
      <c r="F8" s="474">
        <f ca="1" t="shared" si="0"/>
        <v>4.25188227241615</v>
      </c>
      <c r="G8" s="475" t="s">
        <v>494</v>
      </c>
      <c r="H8" s="477" t="s">
        <v>36</v>
      </c>
      <c r="J8" s="489" t="s">
        <v>261</v>
      </c>
      <c r="K8" s="489"/>
      <c r="L8" s="489"/>
      <c r="M8" s="261" t="s">
        <v>262</v>
      </c>
      <c r="P8" s="93"/>
    </row>
    <row r="9" s="261" customFormat="1" ht="13.35" customHeight="1" spans="1:16">
      <c r="A9" s="454" t="s">
        <v>498</v>
      </c>
      <c r="B9" s="413" t="s">
        <v>76</v>
      </c>
      <c r="C9" s="459" t="s">
        <v>82</v>
      </c>
      <c r="D9" s="460">
        <v>41759</v>
      </c>
      <c r="E9" s="460" t="s">
        <v>39</v>
      </c>
      <c r="F9" s="474">
        <f ca="1" t="shared" si="0"/>
        <v>7.37303216974675</v>
      </c>
      <c r="G9" s="475" t="s">
        <v>494</v>
      </c>
      <c r="H9" s="477" t="s">
        <v>36</v>
      </c>
      <c r="J9" s="490" t="s">
        <v>89</v>
      </c>
      <c r="K9" s="490"/>
      <c r="L9" s="490"/>
      <c r="M9" s="261" t="s">
        <v>499</v>
      </c>
      <c r="P9" s="93"/>
    </row>
    <row r="10" s="261" customFormat="1" ht="13.35" customHeight="1" spans="1:16">
      <c r="A10" s="454" t="s">
        <v>500</v>
      </c>
      <c r="B10" s="413" t="s">
        <v>76</v>
      </c>
      <c r="C10" s="459" t="s">
        <v>82</v>
      </c>
      <c r="D10" s="460">
        <v>41996</v>
      </c>
      <c r="E10" s="460" t="s">
        <v>39</v>
      </c>
      <c r="F10" s="474">
        <f ca="1" t="shared" si="0"/>
        <v>6.72416153319644</v>
      </c>
      <c r="G10" s="475" t="s">
        <v>494</v>
      </c>
      <c r="H10" s="477" t="s">
        <v>36</v>
      </c>
      <c r="J10" s="491"/>
      <c r="P10" s="93"/>
    </row>
    <row r="11" s="261" customFormat="1" ht="13.35" customHeight="1" spans="1:19">
      <c r="A11" s="454" t="s">
        <v>501</v>
      </c>
      <c r="B11" s="413" t="s">
        <v>76</v>
      </c>
      <c r="C11" s="459" t="s">
        <v>82</v>
      </c>
      <c r="D11" s="460">
        <v>42199</v>
      </c>
      <c r="E11" s="460" t="s">
        <v>497</v>
      </c>
      <c r="F11" s="474">
        <f ca="1" t="shared" si="0"/>
        <v>6.16837782340862</v>
      </c>
      <c r="G11" s="475" t="s">
        <v>494</v>
      </c>
      <c r="H11" s="477" t="s">
        <v>36</v>
      </c>
      <c r="J11" s="488" t="s">
        <v>502</v>
      </c>
      <c r="K11" s="488"/>
      <c r="L11" s="488"/>
      <c r="M11" s="488"/>
      <c r="N11" s="488"/>
      <c r="O11" s="488"/>
      <c r="P11" s="93"/>
      <c r="S11"/>
    </row>
    <row r="12" s="261" customFormat="1" ht="13.35" customHeight="1" spans="1:19">
      <c r="A12" s="454" t="s">
        <v>503</v>
      </c>
      <c r="B12" s="413" t="s">
        <v>76</v>
      </c>
      <c r="C12" s="459" t="s">
        <v>82</v>
      </c>
      <c r="D12" s="460">
        <v>42570</v>
      </c>
      <c r="E12" s="460" t="s">
        <v>39</v>
      </c>
      <c r="F12" s="474">
        <f ca="1" t="shared" si="0"/>
        <v>5.15263518138261</v>
      </c>
      <c r="G12" s="475" t="s">
        <v>494</v>
      </c>
      <c r="H12" s="477" t="s">
        <v>36</v>
      </c>
      <c r="J12" s="488"/>
      <c r="K12" s="488"/>
      <c r="L12" s="488"/>
      <c r="M12" s="488"/>
      <c r="N12" s="488"/>
      <c r="O12" s="488"/>
      <c r="P12" s="93"/>
      <c r="S12"/>
    </row>
    <row r="13" s="261" customFormat="1" ht="13.35" customHeight="1" spans="1:16">
      <c r="A13" s="454" t="s">
        <v>504</v>
      </c>
      <c r="B13" s="413" t="s">
        <v>76</v>
      </c>
      <c r="C13" s="459" t="s">
        <v>82</v>
      </c>
      <c r="D13" s="460">
        <v>41479</v>
      </c>
      <c r="E13" s="460" t="s">
        <v>39</v>
      </c>
      <c r="F13" s="474">
        <f ca="1" t="shared" si="0"/>
        <v>8.13963039014374</v>
      </c>
      <c r="G13" s="475" t="s">
        <v>494</v>
      </c>
      <c r="H13" s="477" t="s">
        <v>36</v>
      </c>
      <c r="J13" s="153" t="s">
        <v>505</v>
      </c>
      <c r="K13" s="153"/>
      <c r="L13" s="153"/>
      <c r="M13" s="153"/>
      <c r="P13" s="93"/>
    </row>
    <row r="14" s="261" customFormat="1" ht="13.35" customHeight="1" spans="1:10">
      <c r="A14" s="454" t="s">
        <v>506</v>
      </c>
      <c r="B14" s="413" t="s">
        <v>76</v>
      </c>
      <c r="C14" s="459" t="s">
        <v>82</v>
      </c>
      <c r="D14" s="460">
        <v>41926</v>
      </c>
      <c r="E14" s="460" t="s">
        <v>39</v>
      </c>
      <c r="F14" s="474">
        <f ca="1" t="shared" si="0"/>
        <v>6.91581108829569</v>
      </c>
      <c r="G14" s="475" t="s">
        <v>494</v>
      </c>
      <c r="H14" s="477" t="s">
        <v>36</v>
      </c>
      <c r="J14" s="492"/>
    </row>
    <row r="15" s="261" customFormat="1" ht="13.35" customHeight="1" spans="1:8">
      <c r="A15" s="454" t="s">
        <v>507</v>
      </c>
      <c r="B15" s="413" t="s">
        <v>76</v>
      </c>
      <c r="C15" s="459" t="s">
        <v>82</v>
      </c>
      <c r="D15" s="461">
        <v>43518</v>
      </c>
      <c r="E15" s="460" t="s">
        <v>497</v>
      </c>
      <c r="F15" s="474">
        <f ca="1" t="shared" si="0"/>
        <v>2.55715263518138</v>
      </c>
      <c r="G15" s="475" t="s">
        <v>494</v>
      </c>
      <c r="H15" s="477" t="s">
        <v>36</v>
      </c>
    </row>
    <row r="16" s="261" customFormat="1" ht="13.35" customHeight="1" spans="1:11">
      <c r="A16" s="454" t="s">
        <v>508</v>
      </c>
      <c r="B16" s="413" t="s">
        <v>76</v>
      </c>
      <c r="C16" s="459" t="s">
        <v>82</v>
      </c>
      <c r="D16" s="460">
        <v>42320</v>
      </c>
      <c r="E16" s="460" t="s">
        <v>497</v>
      </c>
      <c r="F16" s="474">
        <f ca="1" t="shared" si="0"/>
        <v>5.83709787816564</v>
      </c>
      <c r="G16" s="475" t="s">
        <v>494</v>
      </c>
      <c r="H16" s="477" t="s">
        <v>36</v>
      </c>
      <c r="J16" s="492"/>
      <c r="K16" s="492"/>
    </row>
    <row r="17" s="261" customFormat="1" ht="13.35" customHeight="1" spans="1:10">
      <c r="A17" s="454" t="s">
        <v>509</v>
      </c>
      <c r="B17" s="413" t="s">
        <v>76</v>
      </c>
      <c r="C17" s="459" t="s">
        <v>82</v>
      </c>
      <c r="D17" s="460">
        <v>43076</v>
      </c>
      <c r="E17" s="460" t="s">
        <v>497</v>
      </c>
      <c r="F17" s="474">
        <f ca="1" t="shared" si="0"/>
        <v>3.76728268309377</v>
      </c>
      <c r="G17" s="475" t="s">
        <v>494</v>
      </c>
      <c r="H17" s="478" t="s">
        <v>510</v>
      </c>
      <c r="J17" s="492"/>
    </row>
    <row r="18" s="261" customFormat="1" ht="13.35" customHeight="1" spans="1:8">
      <c r="A18" s="462" t="s">
        <v>511</v>
      </c>
      <c r="B18" s="413" t="s">
        <v>76</v>
      </c>
      <c r="C18" s="459" t="s">
        <v>82</v>
      </c>
      <c r="D18" s="460">
        <v>42398</v>
      </c>
      <c r="E18" s="460" t="s">
        <v>497</v>
      </c>
      <c r="F18" s="474">
        <f ca="1" t="shared" si="0"/>
        <v>5.62354551676934</v>
      </c>
      <c r="G18" s="475" t="s">
        <v>494</v>
      </c>
      <c r="H18" s="477" t="s">
        <v>36</v>
      </c>
    </row>
    <row r="19" s="261" customFormat="1" ht="13.35" customHeight="1" spans="1:11">
      <c r="A19" s="463" t="s">
        <v>512</v>
      </c>
      <c r="B19" s="413" t="s">
        <v>76</v>
      </c>
      <c r="C19" s="459" t="s">
        <v>82</v>
      </c>
      <c r="D19" s="461">
        <v>42475</v>
      </c>
      <c r="E19" s="460" t="s">
        <v>39</v>
      </c>
      <c r="F19" s="474">
        <f ca="1" t="shared" si="0"/>
        <v>5.41273100616016</v>
      </c>
      <c r="G19" s="475" t="s">
        <v>494</v>
      </c>
      <c r="H19" s="477" t="s">
        <v>36</v>
      </c>
      <c r="J19" s="492"/>
      <c r="K19" s="492"/>
    </row>
    <row r="20" s="261" customFormat="1" ht="13.35" customHeight="1" spans="1:8">
      <c r="A20" s="463" t="s">
        <v>513</v>
      </c>
      <c r="B20" s="413" t="s">
        <v>76</v>
      </c>
      <c r="C20" s="459" t="s">
        <v>82</v>
      </c>
      <c r="D20" s="461">
        <v>42122</v>
      </c>
      <c r="E20" s="460" t="s">
        <v>39</v>
      </c>
      <c r="F20" s="474">
        <f ca="1" t="shared" si="0"/>
        <v>6.3791923340178</v>
      </c>
      <c r="G20" s="475" t="s">
        <v>494</v>
      </c>
      <c r="H20" s="477" t="s">
        <v>36</v>
      </c>
    </row>
    <row r="21" ht="13.35" customHeight="1" spans="1:8">
      <c r="A21" s="463" t="s">
        <v>514</v>
      </c>
      <c r="B21" s="413" t="s">
        <v>76</v>
      </c>
      <c r="C21" s="459" t="s">
        <v>82</v>
      </c>
      <c r="D21" s="461">
        <v>42818</v>
      </c>
      <c r="E21" s="460" t="s">
        <v>497</v>
      </c>
      <c r="F21" s="474">
        <f ca="1" t="shared" si="0"/>
        <v>4.47364818617385</v>
      </c>
      <c r="G21" s="475" t="s">
        <v>494</v>
      </c>
      <c r="H21" s="477" t="s">
        <v>36</v>
      </c>
    </row>
    <row r="22" ht="13.35" customHeight="1" spans="1:17">
      <c r="A22" s="463" t="s">
        <v>515</v>
      </c>
      <c r="B22" s="413" t="s">
        <v>76</v>
      </c>
      <c r="C22" s="459" t="s">
        <v>82</v>
      </c>
      <c r="D22" s="461">
        <v>42748</v>
      </c>
      <c r="E22" s="460" t="s">
        <v>497</v>
      </c>
      <c r="F22" s="474">
        <f ca="1" t="shared" si="0"/>
        <v>4.6652977412731</v>
      </c>
      <c r="G22" s="475" t="s">
        <v>494</v>
      </c>
      <c r="H22" s="477" t="s">
        <v>36</v>
      </c>
      <c r="J22" s="486" t="s">
        <v>516</v>
      </c>
      <c r="K22" s="486"/>
      <c r="L22" s="486"/>
      <c r="M22" s="486"/>
      <c r="N22" s="486"/>
      <c r="O22" s="486"/>
      <c r="P22" s="486"/>
      <c r="Q22" s="486"/>
    </row>
    <row r="23" ht="13.35" customHeight="1" spans="1:17">
      <c r="A23" s="463" t="s">
        <v>517</v>
      </c>
      <c r="B23" s="413" t="s">
        <v>76</v>
      </c>
      <c r="C23" s="459" t="s">
        <v>82</v>
      </c>
      <c r="D23" s="461">
        <v>43143</v>
      </c>
      <c r="E23" s="460" t="s">
        <v>497</v>
      </c>
      <c r="F23" s="474">
        <f ca="1" t="shared" si="0"/>
        <v>3.58384668035592</v>
      </c>
      <c r="G23" s="475" t="s">
        <v>494</v>
      </c>
      <c r="H23" s="477" t="s">
        <v>36</v>
      </c>
      <c r="J23" s="486"/>
      <c r="K23" s="486"/>
      <c r="L23" s="486"/>
      <c r="M23" s="486"/>
      <c r="N23" s="486"/>
      <c r="O23" s="486"/>
      <c r="P23" s="486"/>
      <c r="Q23" s="486"/>
    </row>
    <row r="24" ht="13.35" customHeight="1" spans="1:8">
      <c r="A24" s="463" t="s">
        <v>518</v>
      </c>
      <c r="B24" s="413" t="s">
        <v>76</v>
      </c>
      <c r="C24" s="459" t="s">
        <v>82</v>
      </c>
      <c r="D24" s="461">
        <v>43210</v>
      </c>
      <c r="E24" s="460" t="s">
        <v>39</v>
      </c>
      <c r="F24" s="474">
        <f ca="1" t="shared" si="0"/>
        <v>3.40041067761807</v>
      </c>
      <c r="G24" s="475" t="s">
        <v>494</v>
      </c>
      <c r="H24" s="477" t="s">
        <v>36</v>
      </c>
    </row>
    <row r="25" ht="13.35" customHeight="1" spans="1:8">
      <c r="A25" s="463" t="s">
        <v>519</v>
      </c>
      <c r="B25" s="413" t="s">
        <v>76</v>
      </c>
      <c r="C25" s="459" t="s">
        <v>82</v>
      </c>
      <c r="D25" s="461">
        <v>43000</v>
      </c>
      <c r="E25" s="460" t="s">
        <v>39</v>
      </c>
      <c r="F25" s="479">
        <f ca="1" t="shared" si="0"/>
        <v>3.97535934291581</v>
      </c>
      <c r="G25" s="480" t="s">
        <v>494</v>
      </c>
      <c r="H25" s="481" t="s">
        <v>36</v>
      </c>
    </row>
    <row r="26" ht="13.35" customHeight="1" spans="1:8">
      <c r="A26" s="464"/>
      <c r="B26" s="465"/>
      <c r="C26" s="465"/>
      <c r="D26" s="465"/>
      <c r="E26" s="465"/>
      <c r="F26" s="482" t="str">
        <f ca="1" t="shared" si="0"/>
        <v/>
      </c>
      <c r="G26" s="465"/>
      <c r="H26" s="477"/>
    </row>
    <row r="27" ht="13.35" customHeight="1" spans="1:11">
      <c r="A27" s="464" t="s">
        <v>520</v>
      </c>
      <c r="B27" s="413" t="s">
        <v>76</v>
      </c>
      <c r="C27" s="459" t="s">
        <v>82</v>
      </c>
      <c r="D27" s="460">
        <v>43208</v>
      </c>
      <c r="E27" s="371"/>
      <c r="F27" s="482">
        <f ca="1" t="shared" si="0"/>
        <v>3.40588637919233</v>
      </c>
      <c r="G27" s="465" t="s">
        <v>521</v>
      </c>
      <c r="H27" s="483" t="s">
        <v>36</v>
      </c>
      <c r="K27"/>
    </row>
    <row r="28" ht="13.35" customHeight="1" spans="1:11">
      <c r="A28" s="464" t="s">
        <v>522</v>
      </c>
      <c r="B28" s="413" t="s">
        <v>76</v>
      </c>
      <c r="C28" s="465"/>
      <c r="D28" s="460">
        <v>43713</v>
      </c>
      <c r="E28" s="371"/>
      <c r="F28" s="482">
        <f ca="1" t="shared" si="0"/>
        <v>2.02327173169062</v>
      </c>
      <c r="G28" s="465" t="s">
        <v>521</v>
      </c>
      <c r="H28" s="483" t="s">
        <v>36</v>
      </c>
      <c r="K28" s="493"/>
    </row>
    <row r="29" ht="13.35" customHeight="1" spans="1:11">
      <c r="A29" s="464" t="s">
        <v>523</v>
      </c>
      <c r="B29" s="413" t="s">
        <v>76</v>
      </c>
      <c r="C29" s="465"/>
      <c r="D29" s="460">
        <v>44165</v>
      </c>
      <c r="E29" s="371"/>
      <c r="F29" s="482">
        <f ca="1" t="shared" si="0"/>
        <v>0.785763175906913</v>
      </c>
      <c r="G29" s="465" t="s">
        <v>521</v>
      </c>
      <c r="H29" s="483" t="s">
        <v>36</v>
      </c>
      <c r="K29" s="493"/>
    </row>
    <row r="30" ht="13.35" customHeight="1" spans="1:11">
      <c r="A30" s="464" t="s">
        <v>524</v>
      </c>
      <c r="B30" s="413" t="s">
        <v>76</v>
      </c>
      <c r="C30" s="465"/>
      <c r="D30" s="460">
        <v>43868</v>
      </c>
      <c r="E30" s="371"/>
      <c r="F30" s="482">
        <f ca="1" t="shared" si="0"/>
        <v>1.59890485968515</v>
      </c>
      <c r="G30" s="465" t="s">
        <v>521</v>
      </c>
      <c r="H30" s="483" t="s">
        <v>36</v>
      </c>
      <c r="K30" s="493"/>
    </row>
    <row r="31" ht="13.35" customHeight="1" spans="1:8">
      <c r="A31" s="464" t="s">
        <v>525</v>
      </c>
      <c r="B31" s="413" t="s">
        <v>76</v>
      </c>
      <c r="C31" s="459" t="s">
        <v>82</v>
      </c>
      <c r="D31" s="460">
        <v>43762</v>
      </c>
      <c r="E31" s="371"/>
      <c r="F31" s="482">
        <f ca="1" t="shared" si="0"/>
        <v>1.88911704312115</v>
      </c>
      <c r="G31" s="465" t="s">
        <v>521</v>
      </c>
      <c r="H31" s="483" t="s">
        <v>36</v>
      </c>
    </row>
    <row r="32" ht="13.35" customHeight="1" spans="1:12">
      <c r="A32" s="464" t="s">
        <v>526</v>
      </c>
      <c r="B32" s="413" t="s">
        <v>76</v>
      </c>
      <c r="C32" s="459" t="s">
        <v>82</v>
      </c>
      <c r="D32" s="460">
        <v>43448</v>
      </c>
      <c r="E32" s="371"/>
      <c r="F32" s="482">
        <f ca="1" t="shared" si="0"/>
        <v>2.74880219028063</v>
      </c>
      <c r="G32" s="465" t="s">
        <v>521</v>
      </c>
      <c r="H32" s="483" t="s">
        <v>36</v>
      </c>
      <c r="L32" s="494"/>
    </row>
    <row r="33" ht="13.35" customHeight="1" spans="1:8">
      <c r="A33" s="464" t="s">
        <v>527</v>
      </c>
      <c r="B33" s="413" t="s">
        <v>76</v>
      </c>
      <c r="C33" s="465"/>
      <c r="D33" s="460">
        <v>43553</v>
      </c>
      <c r="E33" s="371"/>
      <c r="F33" s="482">
        <f ca="1" t="shared" si="0"/>
        <v>2.46132785763176</v>
      </c>
      <c r="G33" s="465" t="s">
        <v>521</v>
      </c>
      <c r="H33" s="483" t="s">
        <v>36</v>
      </c>
    </row>
    <row r="34" ht="13.35" customHeight="1" spans="1:8">
      <c r="A34" s="464" t="s">
        <v>528</v>
      </c>
      <c r="B34" s="413" t="s">
        <v>76</v>
      </c>
      <c r="C34" s="465"/>
      <c r="D34" s="460">
        <v>44224</v>
      </c>
      <c r="E34" s="371"/>
      <c r="F34" s="482">
        <f ca="1" t="shared" si="0"/>
        <v>0.624229979466119</v>
      </c>
      <c r="G34" s="465" t="s">
        <v>521</v>
      </c>
      <c r="H34" s="483" t="s">
        <v>36</v>
      </c>
    </row>
    <row r="35" ht="13.35" customHeight="1" spans="1:8">
      <c r="A35" s="464" t="s">
        <v>529</v>
      </c>
      <c r="B35" s="413" t="s">
        <v>76</v>
      </c>
      <c r="C35" s="465"/>
      <c r="D35" s="460">
        <v>43271</v>
      </c>
      <c r="E35" s="371"/>
      <c r="F35" s="482">
        <f ca="1" t="shared" si="0"/>
        <v>3.23340177960301</v>
      </c>
      <c r="G35" s="465" t="s">
        <v>521</v>
      </c>
      <c r="H35" s="483" t="s">
        <v>36</v>
      </c>
    </row>
    <row r="36" ht="13.35" customHeight="1" spans="1:8">
      <c r="A36" s="464" t="s">
        <v>530</v>
      </c>
      <c r="B36" s="413" t="s">
        <v>76</v>
      </c>
      <c r="C36" s="465"/>
      <c r="D36" s="460">
        <v>44042</v>
      </c>
      <c r="E36" s="371"/>
      <c r="F36" s="482">
        <f ca="1" t="shared" si="0"/>
        <v>1.12251882272416</v>
      </c>
      <c r="G36" s="465" t="s">
        <v>521</v>
      </c>
      <c r="H36" s="483" t="s">
        <v>36</v>
      </c>
    </row>
    <row r="37" ht="13.35" customHeight="1" spans="1:8">
      <c r="A37" s="464" t="s">
        <v>531</v>
      </c>
      <c r="B37" s="413" t="s">
        <v>76</v>
      </c>
      <c r="C37" s="465"/>
      <c r="D37" s="460">
        <v>44089</v>
      </c>
      <c r="E37" s="371"/>
      <c r="F37" s="482">
        <f ca="1" t="shared" si="0"/>
        <v>0.993839835728953</v>
      </c>
      <c r="G37" s="465" t="s">
        <v>521</v>
      </c>
      <c r="H37" s="483" t="s">
        <v>532</v>
      </c>
    </row>
    <row r="38" ht="13.35" customHeight="1" spans="1:8">
      <c r="A38" s="464" t="s">
        <v>533</v>
      </c>
      <c r="B38" s="413" t="s">
        <v>76</v>
      </c>
      <c r="C38" s="459" t="s">
        <v>82</v>
      </c>
      <c r="D38" s="460">
        <v>42878</v>
      </c>
      <c r="E38" s="371" t="s">
        <v>534</v>
      </c>
      <c r="F38" s="482">
        <f ca="1" t="shared" si="0"/>
        <v>4.30937713894593</v>
      </c>
      <c r="G38" s="465" t="s">
        <v>521</v>
      </c>
      <c r="H38" s="483" t="s">
        <v>36</v>
      </c>
    </row>
    <row r="39" ht="13.35" customHeight="1" spans="1:8">
      <c r="A39" s="464" t="s">
        <v>535</v>
      </c>
      <c r="B39" s="413" t="s">
        <v>76</v>
      </c>
      <c r="C39" s="465"/>
      <c r="D39" s="460">
        <v>43390</v>
      </c>
      <c r="E39" s="371"/>
      <c r="F39" s="482">
        <f ca="1" t="shared" si="0"/>
        <v>2.90759753593429</v>
      </c>
      <c r="G39" s="465" t="s">
        <v>521</v>
      </c>
      <c r="H39" s="483" t="s">
        <v>36</v>
      </c>
    </row>
    <row r="40" ht="13.35" customHeight="1" spans="1:8">
      <c r="A40" s="464" t="s">
        <v>536</v>
      </c>
      <c r="B40" s="413" t="s">
        <v>76</v>
      </c>
      <c r="C40" s="459" t="s">
        <v>82</v>
      </c>
      <c r="D40" s="460">
        <v>44008</v>
      </c>
      <c r="E40" s="371"/>
      <c r="F40" s="482">
        <f ca="1" t="shared" si="0"/>
        <v>1.21560574948665</v>
      </c>
      <c r="G40" s="465" t="s">
        <v>521</v>
      </c>
      <c r="H40" s="483" t="s">
        <v>36</v>
      </c>
    </row>
    <row r="41" ht="13.35" customHeight="1" spans="1:8">
      <c r="A41" s="464" t="s">
        <v>537</v>
      </c>
      <c r="B41" s="413" t="s">
        <v>76</v>
      </c>
      <c r="C41" s="459" t="s">
        <v>82</v>
      </c>
      <c r="D41" s="460">
        <v>43811</v>
      </c>
      <c r="E41" s="371"/>
      <c r="F41" s="482">
        <f ca="1" t="shared" si="0"/>
        <v>1.75496235455168</v>
      </c>
      <c r="G41" s="465" t="s">
        <v>521</v>
      </c>
      <c r="H41" s="483" t="s">
        <v>36</v>
      </c>
    </row>
    <row r="42" ht="13.35" customHeight="1" spans="1:8">
      <c r="A42" s="464" t="s">
        <v>538</v>
      </c>
      <c r="B42" s="413" t="s">
        <v>76</v>
      </c>
      <c r="C42" s="459" t="s">
        <v>82</v>
      </c>
      <c r="D42" s="460">
        <v>43931</v>
      </c>
      <c r="E42" s="371"/>
      <c r="F42" s="482">
        <f ca="1" t="shared" si="0"/>
        <v>1.42642026009582</v>
      </c>
      <c r="G42" s="465" t="s">
        <v>521</v>
      </c>
      <c r="H42" s="484" t="s">
        <v>36</v>
      </c>
    </row>
    <row r="43" ht="13.35" customHeight="1" spans="1:8">
      <c r="A43" s="464" t="s">
        <v>539</v>
      </c>
      <c r="B43" s="413" t="s">
        <v>76</v>
      </c>
      <c r="C43" s="459" t="s">
        <v>82</v>
      </c>
      <c r="D43" s="460">
        <v>43510</v>
      </c>
      <c r="E43" s="371"/>
      <c r="F43" s="482">
        <f ca="1" t="shared" si="0"/>
        <v>2.57905544147844</v>
      </c>
      <c r="G43" s="465" t="s">
        <v>521</v>
      </c>
      <c r="H43" s="483" t="s">
        <v>36</v>
      </c>
    </row>
    <row r="44" ht="13.35" customHeight="1" spans="1:8">
      <c r="A44" s="464" t="s">
        <v>540</v>
      </c>
      <c r="B44" s="413" t="s">
        <v>76</v>
      </c>
      <c r="C44" s="465"/>
      <c r="D44" s="460">
        <v>43335</v>
      </c>
      <c r="E44" s="371"/>
      <c r="F44" s="482">
        <f ca="1" t="shared" si="0"/>
        <v>3.05817932922656</v>
      </c>
      <c r="G44" s="465" t="s">
        <v>521</v>
      </c>
      <c r="H44" s="483" t="s">
        <v>541</v>
      </c>
    </row>
    <row r="45" ht="13.35" customHeight="1" spans="1:8">
      <c r="A45" s="464" t="s">
        <v>542</v>
      </c>
      <c r="B45" s="413" t="s">
        <v>76</v>
      </c>
      <c r="C45" s="459" t="s">
        <v>82</v>
      </c>
      <c r="D45" s="460">
        <v>43683</v>
      </c>
      <c r="E45" s="371"/>
      <c r="F45" s="482">
        <f ca="1" t="shared" si="0"/>
        <v>2.10540725530459</v>
      </c>
      <c r="G45" s="465" t="s">
        <v>521</v>
      </c>
      <c r="H45" s="483" t="s">
        <v>36</v>
      </c>
    </row>
    <row r="46" ht="13.35" customHeight="1" spans="1:8">
      <c r="A46" s="464" t="s">
        <v>543</v>
      </c>
      <c r="B46" s="413" t="s">
        <v>76</v>
      </c>
      <c r="C46" s="459" t="s">
        <v>82</v>
      </c>
      <c r="D46" s="460">
        <v>43609</v>
      </c>
      <c r="E46" s="371"/>
      <c r="F46" s="482">
        <f ca="1" t="shared" si="0"/>
        <v>2.30800821355236</v>
      </c>
      <c r="G46" s="465" t="s">
        <v>521</v>
      </c>
      <c r="H46" s="483" t="s">
        <v>36</v>
      </c>
    </row>
    <row r="47" ht="13.35" customHeight="1" spans="1:8">
      <c r="A47" s="464"/>
      <c r="B47" s="465"/>
      <c r="C47" s="465"/>
      <c r="D47" s="465"/>
      <c r="E47" s="465"/>
      <c r="F47" s="465"/>
      <c r="G47" s="465"/>
      <c r="H47" s="477"/>
    </row>
    <row r="48" ht="13.35" customHeight="1" spans="1:11">
      <c r="A48" s="466" t="s">
        <v>544</v>
      </c>
      <c r="B48" s="465"/>
      <c r="C48" s="465"/>
      <c r="D48" s="466" t="s">
        <v>545</v>
      </c>
      <c r="E48" s="465" t="s">
        <v>38</v>
      </c>
      <c r="F48" s="465"/>
      <c r="G48" s="465" t="s">
        <v>546</v>
      </c>
      <c r="H48" s="485" t="s">
        <v>547</v>
      </c>
      <c r="K48"/>
    </row>
    <row r="49" ht="13.35" customHeight="1" spans="1:11">
      <c r="A49" s="466" t="s">
        <v>544</v>
      </c>
      <c r="B49" s="465"/>
      <c r="C49" s="465"/>
      <c r="D49" s="466" t="s">
        <v>545</v>
      </c>
      <c r="E49" s="465" t="s">
        <v>38</v>
      </c>
      <c r="F49" s="465"/>
      <c r="G49" s="465" t="s">
        <v>546</v>
      </c>
      <c r="H49" s="485" t="s">
        <v>547</v>
      </c>
      <c r="K49"/>
    </row>
    <row r="50" ht="13.35" customHeight="1" spans="1:8">
      <c r="A50" s="466" t="s">
        <v>544</v>
      </c>
      <c r="B50" s="465"/>
      <c r="C50" s="465"/>
      <c r="D50" s="466" t="s">
        <v>545</v>
      </c>
      <c r="E50" s="465" t="s">
        <v>38</v>
      </c>
      <c r="F50" s="465"/>
      <c r="G50" s="465" t="s">
        <v>546</v>
      </c>
      <c r="H50" s="485" t="s">
        <v>547</v>
      </c>
    </row>
    <row r="51" ht="13.35" customHeight="1" spans="1:8">
      <c r="A51" s="466" t="s">
        <v>544</v>
      </c>
      <c r="B51" s="465"/>
      <c r="C51" s="465"/>
      <c r="D51" s="466" t="s">
        <v>545</v>
      </c>
      <c r="E51" s="465" t="s">
        <v>38</v>
      </c>
      <c r="F51" s="465"/>
      <c r="G51" s="465" t="s">
        <v>546</v>
      </c>
      <c r="H51" s="485" t="s">
        <v>547</v>
      </c>
    </row>
    <row r="52" ht="13.35" customHeight="1" spans="1:8">
      <c r="A52" s="466" t="s">
        <v>544</v>
      </c>
      <c r="B52" s="465"/>
      <c r="C52" s="465"/>
      <c r="D52" s="466" t="s">
        <v>545</v>
      </c>
      <c r="E52" s="465" t="s">
        <v>38</v>
      </c>
      <c r="F52" s="465"/>
      <c r="G52" s="465" t="s">
        <v>546</v>
      </c>
      <c r="H52" s="485" t="s">
        <v>547</v>
      </c>
    </row>
    <row r="53" ht="13.35" customHeight="1" spans="1:8">
      <c r="A53" s="466" t="s">
        <v>544</v>
      </c>
      <c r="B53" s="465"/>
      <c r="C53" s="465"/>
      <c r="D53" s="466" t="s">
        <v>545</v>
      </c>
      <c r="E53" s="465" t="s">
        <v>38</v>
      </c>
      <c r="F53" s="465"/>
      <c r="G53" s="465" t="s">
        <v>546</v>
      </c>
      <c r="H53" s="485" t="s">
        <v>547</v>
      </c>
    </row>
    <row r="54" ht="13.35" customHeight="1" spans="1:8">
      <c r="A54" s="466" t="s">
        <v>544</v>
      </c>
      <c r="B54" s="465"/>
      <c r="C54" s="465"/>
      <c r="D54" s="466" t="s">
        <v>545</v>
      </c>
      <c r="E54" s="465" t="s">
        <v>38</v>
      </c>
      <c r="F54" s="465"/>
      <c r="G54" s="465" t="s">
        <v>546</v>
      </c>
      <c r="H54" s="485" t="s">
        <v>547</v>
      </c>
    </row>
    <row r="55" ht="13.35" customHeight="1" spans="1:8">
      <c r="A55" s="466" t="s">
        <v>544</v>
      </c>
      <c r="B55" s="465"/>
      <c r="C55" s="465"/>
      <c r="D55" s="466" t="s">
        <v>545</v>
      </c>
      <c r="E55" s="465" t="s">
        <v>38</v>
      </c>
      <c r="F55" s="465"/>
      <c r="G55" s="465" t="s">
        <v>546</v>
      </c>
      <c r="H55" s="485" t="s">
        <v>547</v>
      </c>
    </row>
    <row r="56" ht="13.35" customHeight="1" spans="1:8">
      <c r="A56" s="466" t="s">
        <v>544</v>
      </c>
      <c r="B56" s="465"/>
      <c r="C56" s="465"/>
      <c r="D56" s="466" t="s">
        <v>545</v>
      </c>
      <c r="E56" s="465" t="s">
        <v>38</v>
      </c>
      <c r="F56" s="465"/>
      <c r="G56" s="465" t="s">
        <v>546</v>
      </c>
      <c r="H56" s="485" t="s">
        <v>547</v>
      </c>
    </row>
    <row r="57" ht="13.35" customHeight="1" spans="1:8">
      <c r="A57" s="466" t="s">
        <v>544</v>
      </c>
      <c r="B57" s="465"/>
      <c r="C57" s="465"/>
      <c r="D57" s="466" t="s">
        <v>545</v>
      </c>
      <c r="E57" s="465" t="s">
        <v>38</v>
      </c>
      <c r="F57" s="465"/>
      <c r="G57" s="465" t="s">
        <v>546</v>
      </c>
      <c r="H57" s="485" t="s">
        <v>547</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1"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0" customWidth="1"/>
    <col min="2" max="2" width="2.57142857142857" style="410" customWidth="1"/>
    <col min="3" max="3" width="8.56190476190476" style="410" customWidth="1"/>
    <col min="4" max="4" width="39.0952380952381" style="411" customWidth="1"/>
    <col min="5" max="5" width="6.14285714285714" style="410" customWidth="1"/>
    <col min="6" max="6" width="2.57142857142857" style="410" customWidth="1"/>
    <col min="7" max="7" width="8.56190476190476" style="410" customWidth="1"/>
    <col min="8" max="8" width="38.5333333333333" style="411" customWidth="1"/>
    <col min="9" max="9" width="6.14285714285714" style="410" customWidth="1"/>
    <col min="10" max="10" width="2.57142857142857" style="410" customWidth="1"/>
    <col min="11" max="11" width="6.14285714285714" style="410" customWidth="1"/>
    <col min="12" max="12" width="35.5333333333333" style="411" customWidth="1"/>
    <col min="13" max="257" width="8.98095238095238" style="362" customWidth="1"/>
    <col min="258" max="1025" width="8.98095238095238" customWidth="1"/>
  </cols>
  <sheetData>
    <row r="1" ht="18.75" customHeight="1" spans="1:12">
      <c r="A1" s="412" t="s">
        <v>548</v>
      </c>
      <c r="B1" s="412"/>
      <c r="C1" s="412"/>
      <c r="D1" s="412"/>
      <c r="E1" s="412"/>
      <c r="F1" s="412"/>
      <c r="G1" s="412"/>
      <c r="H1" s="412"/>
      <c r="I1" s="412"/>
      <c r="J1" s="412"/>
      <c r="K1" s="412"/>
      <c r="L1" s="412"/>
    </row>
    <row r="2" s="409" customFormat="1" ht="12.75" customHeight="1" spans="1:12">
      <c r="A2" s="130" t="s">
        <v>31</v>
      </c>
      <c r="B2" s="130"/>
      <c r="C2" s="130"/>
      <c r="D2" s="130" t="s">
        <v>272</v>
      </c>
      <c r="E2" s="130" t="s">
        <v>31</v>
      </c>
      <c r="F2" s="130"/>
      <c r="G2" s="130"/>
      <c r="H2" s="130" t="s">
        <v>272</v>
      </c>
      <c r="I2" s="130" t="s">
        <v>31</v>
      </c>
      <c r="J2" s="130"/>
      <c r="K2" s="130"/>
      <c r="L2" s="130" t="s">
        <v>272</v>
      </c>
    </row>
    <row r="3" s="409" customFormat="1" ht="12.75" customHeight="1" spans="1:14">
      <c r="A3" s="413">
        <v>6401</v>
      </c>
      <c r="B3" s="414" t="s">
        <v>549</v>
      </c>
      <c r="C3" s="415" t="s">
        <v>550</v>
      </c>
      <c r="D3" s="416" t="s">
        <v>551</v>
      </c>
      <c r="E3" s="438">
        <v>6441</v>
      </c>
      <c r="F3" s="414" t="s">
        <v>549</v>
      </c>
      <c r="G3" s="415" t="s">
        <v>4</v>
      </c>
      <c r="H3" s="421" t="s">
        <v>552</v>
      </c>
      <c r="I3" s="439">
        <v>6481</v>
      </c>
      <c r="J3" s="420" t="s">
        <v>197</v>
      </c>
      <c r="K3" s="415" t="s">
        <v>553</v>
      </c>
      <c r="L3" s="416" t="s">
        <v>77</v>
      </c>
      <c r="M3" s="448"/>
      <c r="N3" s="449"/>
    </row>
    <row r="4" s="409" customFormat="1" ht="12.75" customHeight="1" spans="1:14">
      <c r="A4" s="413">
        <v>6402</v>
      </c>
      <c r="B4" s="414" t="s">
        <v>549</v>
      </c>
      <c r="C4" s="415" t="s">
        <v>550</v>
      </c>
      <c r="D4" s="416" t="s">
        <v>551</v>
      </c>
      <c r="E4" s="438">
        <v>6442</v>
      </c>
      <c r="F4" s="414" t="s">
        <v>549</v>
      </c>
      <c r="G4" s="415" t="s">
        <v>4</v>
      </c>
      <c r="H4" s="421" t="s">
        <v>552</v>
      </c>
      <c r="I4" s="439">
        <v>6482</v>
      </c>
      <c r="J4" s="420" t="s">
        <v>197</v>
      </c>
      <c r="K4" s="415" t="s">
        <v>553</v>
      </c>
      <c r="L4" s="416" t="s">
        <v>77</v>
      </c>
      <c r="N4" s="449"/>
    </row>
    <row r="5" s="409" customFormat="1" ht="12.75" customHeight="1" spans="1:14">
      <c r="A5" s="413">
        <v>6403</v>
      </c>
      <c r="B5" s="417"/>
      <c r="C5" s="415"/>
      <c r="D5" s="418" t="s">
        <v>554</v>
      </c>
      <c r="E5" s="439">
        <v>6443</v>
      </c>
      <c r="F5" s="417"/>
      <c r="G5" s="415"/>
      <c r="H5" s="418" t="s">
        <v>555</v>
      </c>
      <c r="I5" s="439">
        <v>6483</v>
      </c>
      <c r="J5" s="414" t="s">
        <v>549</v>
      </c>
      <c r="K5" s="415" t="s">
        <v>550</v>
      </c>
      <c r="L5" s="416" t="s">
        <v>551</v>
      </c>
      <c r="N5" s="449"/>
    </row>
    <row r="6" s="409" customFormat="1" ht="12.75" customHeight="1" spans="1:14">
      <c r="A6" s="413">
        <v>6404</v>
      </c>
      <c r="B6" s="414" t="s">
        <v>549</v>
      </c>
      <c r="C6" s="415" t="s">
        <v>550</v>
      </c>
      <c r="D6" s="416" t="s">
        <v>551</v>
      </c>
      <c r="E6" s="439">
        <v>6444</v>
      </c>
      <c r="F6" s="414" t="s">
        <v>549</v>
      </c>
      <c r="G6" s="415" t="s">
        <v>550</v>
      </c>
      <c r="H6" s="416" t="s">
        <v>551</v>
      </c>
      <c r="I6" s="439">
        <v>6484</v>
      </c>
      <c r="J6" s="420" t="s">
        <v>197</v>
      </c>
      <c r="K6" s="415" t="s">
        <v>553</v>
      </c>
      <c r="L6" s="416" t="s">
        <v>77</v>
      </c>
      <c r="N6" s="449"/>
    </row>
    <row r="7" s="409" customFormat="1" ht="12.75" customHeight="1" spans="1:14">
      <c r="A7" s="413">
        <v>6405</v>
      </c>
      <c r="B7" s="414" t="s">
        <v>549</v>
      </c>
      <c r="C7" s="415" t="s">
        <v>550</v>
      </c>
      <c r="D7" s="416" t="s">
        <v>551</v>
      </c>
      <c r="E7" s="439">
        <v>6445</v>
      </c>
      <c r="F7" s="417"/>
      <c r="G7" s="415" t="s">
        <v>550</v>
      </c>
      <c r="H7" s="416" t="s">
        <v>551</v>
      </c>
      <c r="I7" s="439">
        <v>6485</v>
      </c>
      <c r="J7" s="417"/>
      <c r="K7" s="415" t="s">
        <v>550</v>
      </c>
      <c r="L7" s="416" t="s">
        <v>551</v>
      </c>
      <c r="N7" s="449"/>
    </row>
    <row r="8" s="409" customFormat="1" ht="12.75" customHeight="1" spans="1:14">
      <c r="A8" s="413">
        <v>6406</v>
      </c>
      <c r="B8" s="419"/>
      <c r="C8" s="415" t="s">
        <v>4</v>
      </c>
      <c r="D8" s="416" t="s">
        <v>556</v>
      </c>
      <c r="E8" s="439">
        <v>6446</v>
      </c>
      <c r="F8" s="424" t="s">
        <v>557</v>
      </c>
      <c r="G8" s="415"/>
      <c r="H8" s="416" t="s">
        <v>558</v>
      </c>
      <c r="I8" s="439">
        <v>6486</v>
      </c>
      <c r="J8" s="414" t="s">
        <v>549</v>
      </c>
      <c r="K8" s="415" t="s">
        <v>550</v>
      </c>
      <c r="L8" s="416" t="s">
        <v>551</v>
      </c>
      <c r="N8" s="449"/>
    </row>
    <row r="9" s="409" customFormat="1" ht="12.75" customHeight="1" spans="1:14">
      <c r="A9" s="413">
        <v>6407</v>
      </c>
      <c r="B9" s="420" t="s">
        <v>559</v>
      </c>
      <c r="C9" s="415"/>
      <c r="D9" s="416" t="s">
        <v>560</v>
      </c>
      <c r="E9" s="439">
        <v>6447</v>
      </c>
      <c r="F9" s="440"/>
      <c r="G9" s="415"/>
      <c r="H9" s="416" t="s">
        <v>561</v>
      </c>
      <c r="I9" s="439">
        <v>6487</v>
      </c>
      <c r="J9" s="417"/>
      <c r="K9" s="415" t="s">
        <v>550</v>
      </c>
      <c r="L9" s="416" t="s">
        <v>551</v>
      </c>
      <c r="N9" s="449"/>
    </row>
    <row r="10" s="409" customFormat="1" ht="12.75" customHeight="1" spans="1:14">
      <c r="A10" s="413">
        <v>6408</v>
      </c>
      <c r="B10" s="414" t="s">
        <v>549</v>
      </c>
      <c r="C10" s="415" t="s">
        <v>550</v>
      </c>
      <c r="D10" s="416" t="s">
        <v>551</v>
      </c>
      <c r="E10" s="439">
        <v>6448</v>
      </c>
      <c r="F10" s="424" t="s">
        <v>557</v>
      </c>
      <c r="G10" s="415"/>
      <c r="H10" s="416" t="s">
        <v>562</v>
      </c>
      <c r="I10" s="439">
        <v>6488</v>
      </c>
      <c r="J10" s="414" t="s">
        <v>549</v>
      </c>
      <c r="K10" s="415" t="s">
        <v>550</v>
      </c>
      <c r="L10" s="416" t="s">
        <v>551</v>
      </c>
      <c r="N10" s="449"/>
    </row>
    <row r="11" s="409" customFormat="1" ht="12.75" customHeight="1" spans="1:14">
      <c r="A11" s="413">
        <v>6409</v>
      </c>
      <c r="B11" s="419"/>
      <c r="C11" s="415" t="s">
        <v>4</v>
      </c>
      <c r="D11" s="416" t="s">
        <v>563</v>
      </c>
      <c r="E11" s="439">
        <v>6449</v>
      </c>
      <c r="F11" s="441" t="s">
        <v>557</v>
      </c>
      <c r="G11" s="415"/>
      <c r="H11" s="416" t="s">
        <v>564</v>
      </c>
      <c r="I11" s="439">
        <v>6489</v>
      </c>
      <c r="J11" s="414" t="s">
        <v>549</v>
      </c>
      <c r="K11" s="415" t="s">
        <v>550</v>
      </c>
      <c r="L11" s="416" t="s">
        <v>551</v>
      </c>
      <c r="N11" s="449"/>
    </row>
    <row r="12" s="409" customFormat="1" ht="12.75" customHeight="1" spans="1:14">
      <c r="A12" s="413">
        <v>6410</v>
      </c>
      <c r="B12" s="414" t="s">
        <v>549</v>
      </c>
      <c r="C12" s="415" t="s">
        <v>550</v>
      </c>
      <c r="D12" s="416" t="s">
        <v>551</v>
      </c>
      <c r="E12" s="439">
        <v>6450</v>
      </c>
      <c r="F12" s="442" t="s">
        <v>565</v>
      </c>
      <c r="G12" s="415"/>
      <c r="H12" s="416" t="s">
        <v>566</v>
      </c>
      <c r="I12" s="439">
        <v>6490</v>
      </c>
      <c r="J12" s="417"/>
      <c r="K12" s="415" t="s">
        <v>550</v>
      </c>
      <c r="L12" s="416" t="s">
        <v>551</v>
      </c>
      <c r="N12" s="449"/>
    </row>
    <row r="13" s="409" customFormat="1" ht="12.75" customHeight="1" spans="1:14">
      <c r="A13" s="415">
        <v>6411</v>
      </c>
      <c r="B13" s="414" t="s">
        <v>549</v>
      </c>
      <c r="C13" s="415" t="s">
        <v>567</v>
      </c>
      <c r="D13" s="421" t="s">
        <v>552</v>
      </c>
      <c r="E13" s="439">
        <v>6451</v>
      </c>
      <c r="F13" s="442" t="s">
        <v>565</v>
      </c>
      <c r="G13" s="415"/>
      <c r="H13" s="416" t="s">
        <v>568</v>
      </c>
      <c r="I13" s="439">
        <v>6491</v>
      </c>
      <c r="J13" s="414" t="s">
        <v>549</v>
      </c>
      <c r="K13" s="415" t="s">
        <v>550</v>
      </c>
      <c r="L13" s="416" t="s">
        <v>551</v>
      </c>
      <c r="N13" s="449"/>
    </row>
    <row r="14" s="409" customFormat="1" ht="12.75" customHeight="1" spans="1:14">
      <c r="A14" s="415">
        <v>6412</v>
      </c>
      <c r="B14" s="414" t="s">
        <v>549</v>
      </c>
      <c r="C14" s="415" t="s">
        <v>567</v>
      </c>
      <c r="D14" s="421" t="s">
        <v>552</v>
      </c>
      <c r="E14" s="439">
        <v>6452</v>
      </c>
      <c r="F14" s="443" t="s">
        <v>569</v>
      </c>
      <c r="G14" s="415"/>
      <c r="H14" s="416" t="s">
        <v>570</v>
      </c>
      <c r="I14" s="439">
        <v>6492</v>
      </c>
      <c r="J14" s="414" t="s">
        <v>549</v>
      </c>
      <c r="K14" s="415" t="s">
        <v>550</v>
      </c>
      <c r="L14" s="416" t="s">
        <v>551</v>
      </c>
      <c r="N14" s="449"/>
    </row>
    <row r="15" s="409" customFormat="1" ht="12.75" customHeight="1" spans="1:14">
      <c r="A15" s="415">
        <v>6413</v>
      </c>
      <c r="B15" s="414" t="s">
        <v>549</v>
      </c>
      <c r="C15" s="415" t="s">
        <v>567</v>
      </c>
      <c r="D15" s="421" t="s">
        <v>552</v>
      </c>
      <c r="E15" s="439">
        <v>6453</v>
      </c>
      <c r="F15" s="417"/>
      <c r="G15" s="415" t="s">
        <v>550</v>
      </c>
      <c r="H15" s="416" t="s">
        <v>551</v>
      </c>
      <c r="I15" s="439">
        <v>6493</v>
      </c>
      <c r="J15" s="414" t="s">
        <v>549</v>
      </c>
      <c r="K15" s="415" t="s">
        <v>550</v>
      </c>
      <c r="L15" s="416" t="s">
        <v>551</v>
      </c>
      <c r="M15" s="448"/>
      <c r="N15" s="449"/>
    </row>
    <row r="16" s="409" customFormat="1" ht="12.75" customHeight="1" spans="1:14">
      <c r="A16" s="415">
        <v>6414</v>
      </c>
      <c r="B16" s="414" t="s">
        <v>549</v>
      </c>
      <c r="C16" s="415" t="s">
        <v>567</v>
      </c>
      <c r="D16" s="421" t="s">
        <v>552</v>
      </c>
      <c r="E16" s="438">
        <v>6454</v>
      </c>
      <c r="F16" s="414" t="s">
        <v>549</v>
      </c>
      <c r="G16" s="415" t="s">
        <v>567</v>
      </c>
      <c r="H16" s="421" t="s">
        <v>552</v>
      </c>
      <c r="I16" s="439">
        <v>6494</v>
      </c>
      <c r="J16" s="414" t="s">
        <v>549</v>
      </c>
      <c r="K16" s="415" t="s">
        <v>550</v>
      </c>
      <c r="L16" s="416" t="s">
        <v>551</v>
      </c>
      <c r="N16" s="449"/>
    </row>
    <row r="17" s="409" customFormat="1" ht="12.75" customHeight="1" spans="1:14">
      <c r="A17" s="422">
        <v>6415</v>
      </c>
      <c r="B17" s="417"/>
      <c r="C17" s="415"/>
      <c r="D17" s="423" t="s">
        <v>571</v>
      </c>
      <c r="E17" s="438">
        <v>6455</v>
      </c>
      <c r="F17" s="414" t="s">
        <v>549</v>
      </c>
      <c r="G17" s="415" t="s">
        <v>567</v>
      </c>
      <c r="H17" s="421" t="s">
        <v>552</v>
      </c>
      <c r="I17" s="439">
        <v>6495</v>
      </c>
      <c r="J17" s="414" t="s">
        <v>549</v>
      </c>
      <c r="K17" s="415" t="s">
        <v>550</v>
      </c>
      <c r="L17" s="416" t="s">
        <v>551</v>
      </c>
      <c r="N17" s="449"/>
    </row>
    <row r="18" s="409" customFormat="1" ht="12.75" customHeight="1" spans="1:14">
      <c r="A18" s="415">
        <v>6416</v>
      </c>
      <c r="B18" s="414" t="s">
        <v>549</v>
      </c>
      <c r="C18" s="415" t="s">
        <v>567</v>
      </c>
      <c r="D18" s="421" t="s">
        <v>552</v>
      </c>
      <c r="E18" s="439">
        <v>6456</v>
      </c>
      <c r="F18" s="442" t="s">
        <v>565</v>
      </c>
      <c r="G18" s="415"/>
      <c r="H18" s="416" t="s">
        <v>572</v>
      </c>
      <c r="I18" s="439">
        <v>6496</v>
      </c>
      <c r="J18" s="414" t="s">
        <v>549</v>
      </c>
      <c r="K18" s="415" t="s">
        <v>550</v>
      </c>
      <c r="L18" s="416" t="s">
        <v>551</v>
      </c>
      <c r="N18" s="449"/>
    </row>
    <row r="19" s="409" customFormat="1" ht="12.75" customHeight="1" spans="1:15">
      <c r="A19" s="415">
        <v>6417</v>
      </c>
      <c r="B19" s="414" t="s">
        <v>549</v>
      </c>
      <c r="C19" s="415" t="s">
        <v>567</v>
      </c>
      <c r="D19" s="421" t="s">
        <v>552</v>
      </c>
      <c r="E19" s="439">
        <v>6457</v>
      </c>
      <c r="F19" s="442" t="s">
        <v>565</v>
      </c>
      <c r="G19" s="415"/>
      <c r="H19" s="416" t="s">
        <v>573</v>
      </c>
      <c r="I19" s="439">
        <v>6497</v>
      </c>
      <c r="J19" s="414" t="s">
        <v>197</v>
      </c>
      <c r="K19" s="415" t="s">
        <v>550</v>
      </c>
      <c r="L19" s="416" t="s">
        <v>551</v>
      </c>
      <c r="N19" s="449"/>
      <c r="O19" s="450"/>
    </row>
    <row r="20" s="409" customFormat="1" ht="12.75" customHeight="1" spans="1:14">
      <c r="A20" s="415">
        <v>6418</v>
      </c>
      <c r="B20" s="414" t="s">
        <v>549</v>
      </c>
      <c r="C20" s="415" t="s">
        <v>567</v>
      </c>
      <c r="D20" s="421" t="s">
        <v>552</v>
      </c>
      <c r="E20" s="439">
        <v>6458</v>
      </c>
      <c r="F20" s="417"/>
      <c r="G20" s="415" t="s">
        <v>550</v>
      </c>
      <c r="H20" s="416" t="s">
        <v>551</v>
      </c>
      <c r="I20" s="439">
        <v>6498</v>
      </c>
      <c r="J20" s="414" t="s">
        <v>549</v>
      </c>
      <c r="K20" s="415" t="s">
        <v>550</v>
      </c>
      <c r="L20" s="416" t="s">
        <v>551</v>
      </c>
      <c r="N20" s="449"/>
    </row>
    <row r="21" s="409" customFormat="1" ht="12.75" customHeight="1" spans="1:14">
      <c r="A21" s="413">
        <v>6419</v>
      </c>
      <c r="B21" s="424" t="s">
        <v>557</v>
      </c>
      <c r="C21" s="415"/>
      <c r="D21" s="416" t="s">
        <v>574</v>
      </c>
      <c r="E21" s="439">
        <v>6459</v>
      </c>
      <c r="F21" s="414" t="s">
        <v>549</v>
      </c>
      <c r="G21" s="415" t="s">
        <v>550</v>
      </c>
      <c r="H21" s="416" t="s">
        <v>551</v>
      </c>
      <c r="I21" s="439">
        <v>6499</v>
      </c>
      <c r="J21" s="414" t="s">
        <v>549</v>
      </c>
      <c r="K21" s="415" t="s">
        <v>550</v>
      </c>
      <c r="L21" s="416" t="s">
        <v>551</v>
      </c>
      <c r="N21" s="449"/>
    </row>
    <row r="22" s="409" customFormat="1" ht="12.75" customHeight="1" spans="1:14">
      <c r="A22" s="413">
        <v>6420</v>
      </c>
      <c r="B22" s="420" t="s">
        <v>559</v>
      </c>
      <c r="C22" s="415"/>
      <c r="D22" s="416" t="s">
        <v>575</v>
      </c>
      <c r="E22" s="439">
        <v>6460</v>
      </c>
      <c r="F22" s="414" t="s">
        <v>549</v>
      </c>
      <c r="G22" s="415" t="s">
        <v>550</v>
      </c>
      <c r="H22" s="416" t="s">
        <v>551</v>
      </c>
      <c r="I22" s="439">
        <v>6500</v>
      </c>
      <c r="J22" s="414" t="s">
        <v>549</v>
      </c>
      <c r="K22" s="415" t="s">
        <v>550</v>
      </c>
      <c r="L22" s="416" t="s">
        <v>551</v>
      </c>
      <c r="N22" s="451"/>
    </row>
    <row r="23" s="409" customFormat="1" ht="12.75" customHeight="1" spans="1:14">
      <c r="A23" s="415">
        <v>6421</v>
      </c>
      <c r="B23" s="414" t="s">
        <v>549</v>
      </c>
      <c r="C23" s="415" t="s">
        <v>4</v>
      </c>
      <c r="D23" s="421" t="s">
        <v>552</v>
      </c>
      <c r="E23" s="438">
        <v>6461</v>
      </c>
      <c r="F23" s="417"/>
      <c r="G23" s="415" t="s">
        <v>576</v>
      </c>
      <c r="H23" s="421" t="s">
        <v>552</v>
      </c>
      <c r="I23" s="439">
        <v>6501</v>
      </c>
      <c r="J23" s="414" t="s">
        <v>549</v>
      </c>
      <c r="K23" s="415" t="s">
        <v>550</v>
      </c>
      <c r="L23" s="416" t="s">
        <v>551</v>
      </c>
      <c r="N23" s="451"/>
    </row>
    <row r="24" s="409" customFormat="1" ht="12.75" customHeight="1" spans="1:14">
      <c r="A24" s="415">
        <v>6422</v>
      </c>
      <c r="B24" s="414" t="s">
        <v>549</v>
      </c>
      <c r="C24" s="415" t="s">
        <v>4</v>
      </c>
      <c r="D24" s="421" t="s">
        <v>552</v>
      </c>
      <c r="E24" s="439">
        <v>6462</v>
      </c>
      <c r="F24" s="414" t="s">
        <v>549</v>
      </c>
      <c r="G24" s="415" t="s">
        <v>550</v>
      </c>
      <c r="H24" s="416" t="s">
        <v>577</v>
      </c>
      <c r="I24" s="438">
        <v>6502</v>
      </c>
      <c r="J24" s="414" t="s">
        <v>549</v>
      </c>
      <c r="K24" s="415" t="s">
        <v>553</v>
      </c>
      <c r="L24" s="425" t="s">
        <v>552</v>
      </c>
      <c r="N24" s="449"/>
    </row>
    <row r="25" s="409" customFormat="1" ht="12.75" customHeight="1" spans="1:14">
      <c r="A25" s="415">
        <v>6423</v>
      </c>
      <c r="B25" s="414" t="s">
        <v>549</v>
      </c>
      <c r="C25" s="415" t="s">
        <v>4</v>
      </c>
      <c r="D25" s="421" t="s">
        <v>552</v>
      </c>
      <c r="E25" s="438">
        <v>6463</v>
      </c>
      <c r="F25" s="414" t="s">
        <v>549</v>
      </c>
      <c r="G25" s="415" t="s">
        <v>553</v>
      </c>
      <c r="H25" s="421" t="s">
        <v>552</v>
      </c>
      <c r="I25" s="438">
        <v>6503</v>
      </c>
      <c r="J25" s="414" t="s">
        <v>549</v>
      </c>
      <c r="K25" s="415" t="s">
        <v>553</v>
      </c>
      <c r="L25" s="425" t="s">
        <v>552</v>
      </c>
      <c r="N25" s="449"/>
    </row>
    <row r="26" s="409" customFormat="1" ht="12.75" customHeight="1" spans="1:12">
      <c r="A26" s="415">
        <v>6424</v>
      </c>
      <c r="B26" s="414" t="s">
        <v>549</v>
      </c>
      <c r="C26" s="415" t="s">
        <v>4</v>
      </c>
      <c r="D26" s="421" t="s">
        <v>552</v>
      </c>
      <c r="E26" s="438">
        <v>6464</v>
      </c>
      <c r="F26" s="414" t="s">
        <v>549</v>
      </c>
      <c r="G26" s="415" t="s">
        <v>576</v>
      </c>
      <c r="H26" s="421" t="s">
        <v>552</v>
      </c>
      <c r="I26" s="438">
        <v>6504</v>
      </c>
      <c r="J26" s="414" t="s">
        <v>549</v>
      </c>
      <c r="K26" s="415" t="s">
        <v>553</v>
      </c>
      <c r="L26" s="425" t="s">
        <v>552</v>
      </c>
    </row>
    <row r="27" s="409" customFormat="1" ht="12.75" customHeight="1" spans="1:12">
      <c r="A27" s="415">
        <v>6425</v>
      </c>
      <c r="B27" s="414" t="s">
        <v>549</v>
      </c>
      <c r="C27" s="415" t="s">
        <v>4</v>
      </c>
      <c r="D27" s="421" t="s">
        <v>552</v>
      </c>
      <c r="E27" s="438">
        <v>6465</v>
      </c>
      <c r="F27" s="414" t="s">
        <v>549</v>
      </c>
      <c r="G27" s="415" t="s">
        <v>576</v>
      </c>
      <c r="H27" s="425" t="s">
        <v>552</v>
      </c>
      <c r="I27" s="438">
        <v>6505</v>
      </c>
      <c r="J27" s="414" t="s">
        <v>549</v>
      </c>
      <c r="K27" s="415" t="s">
        <v>553</v>
      </c>
      <c r="L27" s="425" t="s">
        <v>552</v>
      </c>
    </row>
    <row r="28" s="409" customFormat="1" ht="12.75" customHeight="1" spans="1:12">
      <c r="A28" s="415">
        <v>6426</v>
      </c>
      <c r="B28" s="414" t="s">
        <v>549</v>
      </c>
      <c r="C28" s="415" t="s">
        <v>4</v>
      </c>
      <c r="D28" s="421" t="s">
        <v>552</v>
      </c>
      <c r="E28" s="438">
        <v>6466</v>
      </c>
      <c r="F28" s="414" t="s">
        <v>549</v>
      </c>
      <c r="G28" s="415" t="s">
        <v>553</v>
      </c>
      <c r="H28" s="421" t="s">
        <v>552</v>
      </c>
      <c r="I28" s="438">
        <v>6506</v>
      </c>
      <c r="J28" s="414" t="s">
        <v>549</v>
      </c>
      <c r="K28" s="415" t="s">
        <v>553</v>
      </c>
      <c r="L28" s="425" t="s">
        <v>552</v>
      </c>
    </row>
    <row r="29" s="409" customFormat="1" ht="12.75" customHeight="1" spans="1:12">
      <c r="A29" s="415">
        <v>6427</v>
      </c>
      <c r="B29" s="414" t="s">
        <v>549</v>
      </c>
      <c r="C29" s="415" t="s">
        <v>4</v>
      </c>
      <c r="D29" s="421" t="s">
        <v>552</v>
      </c>
      <c r="E29" s="439">
        <v>6467</v>
      </c>
      <c r="F29" s="414" t="s">
        <v>549</v>
      </c>
      <c r="G29" s="415" t="s">
        <v>550</v>
      </c>
      <c r="H29" s="416" t="s">
        <v>551</v>
      </c>
      <c r="I29" s="438">
        <v>6507</v>
      </c>
      <c r="J29" s="414" t="s">
        <v>197</v>
      </c>
      <c r="K29" s="415" t="s">
        <v>553</v>
      </c>
      <c r="L29" s="425" t="s">
        <v>552</v>
      </c>
    </row>
    <row r="30" s="409" customFormat="1" ht="12.75" customHeight="1" spans="1:12">
      <c r="A30" s="415">
        <v>6428</v>
      </c>
      <c r="B30" s="414" t="s">
        <v>549</v>
      </c>
      <c r="C30" s="415" t="s">
        <v>4</v>
      </c>
      <c r="D30" s="421" t="s">
        <v>552</v>
      </c>
      <c r="E30" s="439">
        <v>6468</v>
      </c>
      <c r="F30" s="414" t="s">
        <v>549</v>
      </c>
      <c r="G30" s="415" t="s">
        <v>550</v>
      </c>
      <c r="H30" s="416" t="s">
        <v>551</v>
      </c>
      <c r="I30" s="438">
        <v>6508</v>
      </c>
      <c r="J30" s="414" t="s">
        <v>197</v>
      </c>
      <c r="K30" s="415" t="s">
        <v>553</v>
      </c>
      <c r="L30" s="425" t="s">
        <v>552</v>
      </c>
    </row>
    <row r="31" s="409" customFormat="1" ht="12.75" customHeight="1" spans="1:12">
      <c r="A31" s="415">
        <v>6429</v>
      </c>
      <c r="B31" s="414" t="s">
        <v>549</v>
      </c>
      <c r="C31" s="415" t="s">
        <v>4</v>
      </c>
      <c r="D31" s="421" t="s">
        <v>552</v>
      </c>
      <c r="E31" s="438">
        <v>6469</v>
      </c>
      <c r="F31" s="414" t="s">
        <v>549</v>
      </c>
      <c r="G31" s="415" t="s">
        <v>576</v>
      </c>
      <c r="H31" s="421" t="s">
        <v>552</v>
      </c>
      <c r="I31" s="438">
        <v>6509</v>
      </c>
      <c r="J31" s="414" t="s">
        <v>197</v>
      </c>
      <c r="K31" s="415" t="s">
        <v>553</v>
      </c>
      <c r="L31" s="425" t="s">
        <v>552</v>
      </c>
    </row>
    <row r="32" s="409" customFormat="1" ht="12.75" customHeight="1" spans="1:12">
      <c r="A32" s="415">
        <v>6430</v>
      </c>
      <c r="B32" s="414" t="s">
        <v>549</v>
      </c>
      <c r="C32" s="415" t="s">
        <v>4</v>
      </c>
      <c r="D32" s="425" t="s">
        <v>552</v>
      </c>
      <c r="E32" s="439">
        <v>6470</v>
      </c>
      <c r="F32" s="414" t="s">
        <v>549</v>
      </c>
      <c r="G32" s="415" t="s">
        <v>550</v>
      </c>
      <c r="H32" s="416" t="s">
        <v>551</v>
      </c>
      <c r="I32" s="438">
        <v>6510</v>
      </c>
      <c r="J32" s="414" t="s">
        <v>197</v>
      </c>
      <c r="K32" s="415" t="s">
        <v>553</v>
      </c>
      <c r="L32" s="425" t="s">
        <v>552</v>
      </c>
    </row>
    <row r="33" s="409" customFormat="1" ht="12.75" customHeight="1" spans="1:12">
      <c r="A33" s="415">
        <v>6431</v>
      </c>
      <c r="B33" s="414" t="s">
        <v>197</v>
      </c>
      <c r="C33" s="415" t="s">
        <v>4</v>
      </c>
      <c r="D33" s="425" t="s">
        <v>552</v>
      </c>
      <c r="E33" s="438">
        <v>6471</v>
      </c>
      <c r="F33" s="414" t="s">
        <v>549</v>
      </c>
      <c r="G33" s="415" t="s">
        <v>553</v>
      </c>
      <c r="H33" s="425" t="s">
        <v>552</v>
      </c>
      <c r="I33" s="438">
        <v>6511</v>
      </c>
      <c r="J33" s="414" t="s">
        <v>197</v>
      </c>
      <c r="K33" s="415" t="s">
        <v>553</v>
      </c>
      <c r="L33" s="425" t="s">
        <v>552</v>
      </c>
    </row>
    <row r="34" s="409" customFormat="1" ht="12.75" customHeight="1" spans="1:12">
      <c r="A34" s="415">
        <v>6432</v>
      </c>
      <c r="B34" s="414" t="s">
        <v>197</v>
      </c>
      <c r="C34" s="415" t="s">
        <v>4</v>
      </c>
      <c r="D34" s="425" t="s">
        <v>552</v>
      </c>
      <c r="E34" s="439">
        <v>6472</v>
      </c>
      <c r="F34" s="414" t="s">
        <v>549</v>
      </c>
      <c r="G34" s="415" t="s">
        <v>550</v>
      </c>
      <c r="H34" s="416" t="s">
        <v>551</v>
      </c>
      <c r="I34" s="438">
        <v>6512</v>
      </c>
      <c r="J34" s="414" t="s">
        <v>197</v>
      </c>
      <c r="K34" s="415" t="s">
        <v>553</v>
      </c>
      <c r="L34" s="425" t="s">
        <v>552</v>
      </c>
    </row>
    <row r="35" s="409" customFormat="1" ht="12.75" customHeight="1" spans="1:12">
      <c r="A35" s="415">
        <v>6433</v>
      </c>
      <c r="B35" s="414" t="s">
        <v>549</v>
      </c>
      <c r="C35" s="415" t="s">
        <v>4</v>
      </c>
      <c r="D35" s="425" t="s">
        <v>552</v>
      </c>
      <c r="E35" s="439">
        <v>6473</v>
      </c>
      <c r="F35" s="414" t="s">
        <v>549</v>
      </c>
      <c r="G35" s="415" t="s">
        <v>550</v>
      </c>
      <c r="H35" s="416" t="s">
        <v>551</v>
      </c>
      <c r="I35" s="438">
        <v>6513</v>
      </c>
      <c r="J35" s="414" t="s">
        <v>197</v>
      </c>
      <c r="K35" s="415" t="s">
        <v>553</v>
      </c>
      <c r="L35" s="425" t="s">
        <v>552</v>
      </c>
    </row>
    <row r="36" s="409" customFormat="1" ht="12.75" customHeight="1" spans="1:12">
      <c r="A36" s="415">
        <v>6434</v>
      </c>
      <c r="B36" s="414" t="s">
        <v>549</v>
      </c>
      <c r="C36" s="415" t="s">
        <v>4</v>
      </c>
      <c r="D36" s="425" t="s">
        <v>552</v>
      </c>
      <c r="E36" s="439">
        <v>6474</v>
      </c>
      <c r="F36" s="414" t="s">
        <v>549</v>
      </c>
      <c r="G36" s="415" t="s">
        <v>550</v>
      </c>
      <c r="H36" s="416" t="s">
        <v>551</v>
      </c>
      <c r="I36" s="446">
        <v>6514</v>
      </c>
      <c r="J36" s="447"/>
      <c r="K36" s="415"/>
      <c r="L36" s="423" t="s">
        <v>571</v>
      </c>
    </row>
    <row r="37" s="409" customFormat="1" ht="12.75" customHeight="1" spans="1:12">
      <c r="A37" s="415">
        <v>6435</v>
      </c>
      <c r="B37" s="414" t="s">
        <v>197</v>
      </c>
      <c r="C37" s="415" t="s">
        <v>4</v>
      </c>
      <c r="D37" s="425" t="s">
        <v>552</v>
      </c>
      <c r="E37" s="439">
        <v>6475</v>
      </c>
      <c r="F37" s="420" t="s">
        <v>197</v>
      </c>
      <c r="G37" s="415" t="s">
        <v>553</v>
      </c>
      <c r="H37" s="416" t="s">
        <v>77</v>
      </c>
      <c r="I37" s="438">
        <v>6515</v>
      </c>
      <c r="J37" s="414" t="s">
        <v>549</v>
      </c>
      <c r="K37" s="415" t="s">
        <v>553</v>
      </c>
      <c r="L37" s="425" t="s">
        <v>552</v>
      </c>
    </row>
    <row r="38" s="409" customFormat="1" ht="12.75" customHeight="1" spans="1:12">
      <c r="A38" s="415">
        <v>6436</v>
      </c>
      <c r="B38" s="414" t="s">
        <v>549</v>
      </c>
      <c r="C38" s="415" t="s">
        <v>4</v>
      </c>
      <c r="D38" s="425" t="s">
        <v>552</v>
      </c>
      <c r="E38" s="438">
        <v>6476</v>
      </c>
      <c r="F38" s="414" t="s">
        <v>197</v>
      </c>
      <c r="G38" s="415" t="s">
        <v>578</v>
      </c>
      <c r="H38" s="421" t="s">
        <v>552</v>
      </c>
      <c r="I38" s="438">
        <v>6516</v>
      </c>
      <c r="J38" s="414" t="s">
        <v>549</v>
      </c>
      <c r="K38" s="415" t="s">
        <v>553</v>
      </c>
      <c r="L38" s="425" t="s">
        <v>552</v>
      </c>
    </row>
    <row r="39" s="409" customFormat="1" ht="12.75" customHeight="1" spans="1:12">
      <c r="A39" s="415">
        <v>6437</v>
      </c>
      <c r="B39" s="414" t="s">
        <v>549</v>
      </c>
      <c r="C39" s="415" t="s">
        <v>4</v>
      </c>
      <c r="D39" s="425" t="s">
        <v>552</v>
      </c>
      <c r="E39" s="438">
        <v>6477</v>
      </c>
      <c r="F39" s="414" t="s">
        <v>549</v>
      </c>
      <c r="G39" s="415" t="s">
        <v>578</v>
      </c>
      <c r="H39" s="421" t="s">
        <v>552</v>
      </c>
      <c r="I39" s="438">
        <v>6517</v>
      </c>
      <c r="J39" s="414" t="s">
        <v>549</v>
      </c>
      <c r="K39" s="415" t="s">
        <v>553</v>
      </c>
      <c r="L39" s="425" t="s">
        <v>552</v>
      </c>
    </row>
    <row r="40" s="409" customFormat="1" ht="12.75" customHeight="1" spans="1:12">
      <c r="A40" s="415">
        <v>6438</v>
      </c>
      <c r="B40" s="414" t="s">
        <v>549</v>
      </c>
      <c r="C40" s="415" t="s">
        <v>4</v>
      </c>
      <c r="D40" s="425" t="s">
        <v>552</v>
      </c>
      <c r="E40" s="438">
        <v>6478</v>
      </c>
      <c r="F40" s="414" t="s">
        <v>549</v>
      </c>
      <c r="G40" s="415" t="s">
        <v>578</v>
      </c>
      <c r="H40" s="421" t="s">
        <v>552</v>
      </c>
      <c r="I40" s="438">
        <v>6518</v>
      </c>
      <c r="J40" s="414" t="s">
        <v>549</v>
      </c>
      <c r="K40" s="415" t="s">
        <v>553</v>
      </c>
      <c r="L40" s="425" t="s">
        <v>552</v>
      </c>
    </row>
    <row r="41" s="409" customFormat="1" ht="12.75" customHeight="1" spans="1:12">
      <c r="A41" s="415">
        <v>6439</v>
      </c>
      <c r="B41" s="414" t="s">
        <v>549</v>
      </c>
      <c r="C41" s="415" t="s">
        <v>4</v>
      </c>
      <c r="D41" s="425" t="s">
        <v>552</v>
      </c>
      <c r="E41" s="438">
        <v>6479</v>
      </c>
      <c r="F41" s="414" t="s">
        <v>549</v>
      </c>
      <c r="G41" s="415" t="s">
        <v>578</v>
      </c>
      <c r="H41" s="421" t="s">
        <v>552</v>
      </c>
      <c r="I41" s="438">
        <v>6519</v>
      </c>
      <c r="J41" s="414" t="s">
        <v>549</v>
      </c>
      <c r="K41" s="415" t="s">
        <v>553</v>
      </c>
      <c r="L41" s="425" t="s">
        <v>552</v>
      </c>
    </row>
    <row r="42" ht="12.75" customHeight="1" spans="1:12">
      <c r="A42" s="415">
        <v>6440</v>
      </c>
      <c r="B42" s="414" t="s">
        <v>549</v>
      </c>
      <c r="C42" s="415" t="s">
        <v>4</v>
      </c>
      <c r="D42" s="421" t="s">
        <v>552</v>
      </c>
      <c r="E42" s="439">
        <v>6480</v>
      </c>
      <c r="F42" s="414" t="s">
        <v>549</v>
      </c>
      <c r="G42" s="415" t="s">
        <v>550</v>
      </c>
      <c r="H42" s="416" t="s">
        <v>551</v>
      </c>
      <c r="I42" s="438">
        <v>6520</v>
      </c>
      <c r="J42" s="414" t="s">
        <v>549</v>
      </c>
      <c r="K42" s="415" t="s">
        <v>553</v>
      </c>
      <c r="L42" s="425" t="s">
        <v>552</v>
      </c>
    </row>
    <row r="43" s="96" customFormat="1" ht="7.5" customHeight="1" spans="1:12">
      <c r="A43" s="426"/>
      <c r="B43" s="427"/>
      <c r="C43" s="427"/>
      <c r="D43" s="121"/>
      <c r="E43" s="427"/>
      <c r="F43" s="427"/>
      <c r="G43" s="427"/>
      <c r="H43" s="121"/>
      <c r="I43" s="427"/>
      <c r="J43" s="427"/>
      <c r="K43" s="427"/>
      <c r="L43" s="121"/>
    </row>
    <row r="44" s="96" customFormat="1" ht="12.75" customHeight="1" spans="1:12">
      <c r="A44" s="428"/>
      <c r="B44" s="427"/>
      <c r="C44" s="154" t="s">
        <v>579</v>
      </c>
      <c r="D44" s="154"/>
      <c r="E44" s="427"/>
      <c r="F44" s="427"/>
      <c r="G44" s="395" t="s">
        <v>580</v>
      </c>
      <c r="H44" s="251" t="s">
        <v>581</v>
      </c>
      <c r="I44" s="251"/>
      <c r="J44" s="251"/>
      <c r="K44" s="251"/>
      <c r="L44" s="251"/>
    </row>
    <row r="45" s="96" customFormat="1" ht="12.75" customHeight="1" spans="1:12">
      <c r="A45" s="429"/>
      <c r="B45" s="427"/>
      <c r="C45" s="154" t="s">
        <v>582</v>
      </c>
      <c r="D45" s="154"/>
      <c r="E45" s="427"/>
      <c r="F45" s="427"/>
      <c r="G45" s="395"/>
      <c r="H45" s="251"/>
      <c r="I45" s="251"/>
      <c r="J45" s="251"/>
      <c r="K45" s="251"/>
      <c r="L45" s="251"/>
    </row>
    <row r="46" s="96" customFormat="1" ht="12.75" customHeight="1" spans="1:12">
      <c r="A46" s="427"/>
      <c r="B46" s="430"/>
      <c r="C46" s="154" t="s">
        <v>583</v>
      </c>
      <c r="D46" s="154"/>
      <c r="E46" s="427"/>
      <c r="F46" s="427"/>
      <c r="G46" s="395" t="s">
        <v>567</v>
      </c>
      <c r="H46" s="154" t="s">
        <v>584</v>
      </c>
      <c r="I46" s="154"/>
      <c r="J46" s="154"/>
      <c r="K46" s="154"/>
      <c r="L46" s="154"/>
    </row>
    <row r="47" s="96" customFormat="1" ht="12.75" customHeight="1" spans="1:12">
      <c r="A47" s="427"/>
      <c r="B47" s="431"/>
      <c r="C47" s="154" t="s">
        <v>585</v>
      </c>
      <c r="D47" s="154"/>
      <c r="E47" s="427"/>
      <c r="F47" s="427"/>
      <c r="G47" s="395" t="s">
        <v>553</v>
      </c>
      <c r="H47" s="444" t="s">
        <v>586</v>
      </c>
      <c r="I47" s="444"/>
      <c r="J47" s="444"/>
      <c r="K47" s="444"/>
      <c r="L47" s="444"/>
    </row>
    <row r="48" s="96" customFormat="1" ht="12.75" customHeight="1" spans="1:12">
      <c r="A48" s="427"/>
      <c r="B48" s="432"/>
      <c r="C48" s="154" t="s">
        <v>587</v>
      </c>
      <c r="D48" s="154"/>
      <c r="E48" s="427"/>
      <c r="F48" s="427"/>
      <c r="G48" s="395" t="s">
        <v>4</v>
      </c>
      <c r="H48" s="154" t="s">
        <v>588</v>
      </c>
      <c r="I48" s="154"/>
      <c r="J48" s="154"/>
      <c r="K48" s="154"/>
      <c r="L48" s="154"/>
    </row>
    <row r="49" s="96" customFormat="1" ht="12.75" customHeight="1" spans="1:12">
      <c r="A49" s="427"/>
      <c r="B49" s="433"/>
      <c r="C49" s="154" t="s">
        <v>589</v>
      </c>
      <c r="D49" s="154"/>
      <c r="E49" s="427"/>
      <c r="F49" s="427"/>
      <c r="G49" s="395" t="s">
        <v>590</v>
      </c>
      <c r="H49" s="154" t="s">
        <v>591</v>
      </c>
      <c r="I49" s="154"/>
      <c r="J49" s="154"/>
      <c r="K49" s="154"/>
      <c r="L49" s="154"/>
    </row>
    <row r="50" s="96" customFormat="1" ht="12.75" customHeight="1" spans="1:12">
      <c r="A50" s="427"/>
      <c r="B50" s="434" t="s">
        <v>565</v>
      </c>
      <c r="C50" s="154" t="s">
        <v>592</v>
      </c>
      <c r="D50" s="154"/>
      <c r="E50" s="427"/>
      <c r="F50" s="427"/>
      <c r="G50" s="395" t="s">
        <v>578</v>
      </c>
      <c r="H50" s="154" t="s">
        <v>593</v>
      </c>
      <c r="I50" s="154"/>
      <c r="J50" s="154"/>
      <c r="K50" s="154"/>
      <c r="L50" s="154"/>
    </row>
    <row r="51" s="96" customFormat="1" ht="12.75" customHeight="1" spans="1:12">
      <c r="A51" s="427"/>
      <c r="B51" s="435" t="s">
        <v>557</v>
      </c>
      <c r="C51" s="154" t="s">
        <v>594</v>
      </c>
      <c r="D51" s="154"/>
      <c r="E51" s="427"/>
      <c r="F51" s="427"/>
      <c r="G51" s="395" t="s">
        <v>595</v>
      </c>
      <c r="H51" s="154" t="s">
        <v>596</v>
      </c>
      <c r="I51" s="154"/>
      <c r="J51" s="154"/>
      <c r="K51" s="154"/>
      <c r="L51" s="154"/>
    </row>
    <row r="52" ht="12.75" customHeight="1" spans="2:13">
      <c r="B52" s="436" t="s">
        <v>569</v>
      </c>
      <c r="C52" s="154" t="s">
        <v>597</v>
      </c>
      <c r="D52" s="154"/>
      <c r="G52" s="427" t="s">
        <v>576</v>
      </c>
      <c r="H52" s="445" t="s">
        <v>598</v>
      </c>
      <c r="I52" s="445"/>
      <c r="J52" s="445"/>
      <c r="K52" s="445"/>
      <c r="L52" s="445"/>
      <c r="M52" s="452"/>
    </row>
    <row r="53" ht="12.75" customHeight="1" spans="2:12">
      <c r="B53" s="420" t="s">
        <v>197</v>
      </c>
      <c r="C53" s="154" t="s">
        <v>599</v>
      </c>
      <c r="D53" s="154"/>
      <c r="G53" s="395" t="s">
        <v>550</v>
      </c>
      <c r="H53" s="154" t="s">
        <v>600</v>
      </c>
      <c r="I53" s="154"/>
      <c r="J53" s="154"/>
      <c r="K53" s="154"/>
      <c r="L53" s="154"/>
    </row>
    <row r="54" spans="2:12">
      <c r="B54" s="420" t="s">
        <v>559</v>
      </c>
      <c r="C54" s="437" t="s">
        <v>601</v>
      </c>
      <c r="D54" s="437"/>
      <c r="G54" s="395"/>
      <c r="H54" s="154"/>
      <c r="I54" s="154"/>
      <c r="J54" s="154"/>
      <c r="K54" s="154"/>
      <c r="L54" s="154"/>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2" customWidth="1"/>
    <col min="2" max="4" width="9.71428571428571" style="82" customWidth="1"/>
    <col min="5" max="5" width="10.647619047619" style="81" customWidth="1"/>
    <col min="6" max="6" width="6.56190476190476" style="81" customWidth="1"/>
    <col min="7" max="9" width="9.71428571428571" style="82" customWidth="1"/>
    <col min="10" max="10" width="12.6380952380952" style="82" customWidth="1"/>
    <col min="11" max="21" width="8.83809523809524" style="82" customWidth="1"/>
    <col min="22" max="243" width="8.83809523809524" customWidth="1"/>
    <col min="244" max="1025" width="7.78095238095238" customWidth="1"/>
  </cols>
  <sheetData>
    <row r="1" ht="21" customHeight="1" spans="1:10">
      <c r="A1" s="393" t="s">
        <v>602</v>
      </c>
      <c r="B1" s="393"/>
      <c r="C1" s="393"/>
      <c r="D1" s="393"/>
      <c r="E1" s="393"/>
      <c r="F1" s="393"/>
      <c r="G1" s="393"/>
      <c r="H1" s="393"/>
      <c r="I1" s="393"/>
      <c r="J1" s="393"/>
    </row>
    <row r="2" ht="21" customHeight="1" spans="1:10">
      <c r="A2" s="393" t="s">
        <v>603</v>
      </c>
      <c r="B2" s="393"/>
      <c r="C2" s="393"/>
      <c r="D2" s="393"/>
      <c r="E2" s="393"/>
      <c r="F2" s="393"/>
      <c r="G2" s="393"/>
      <c r="H2" s="393"/>
      <c r="I2" s="393"/>
      <c r="J2" s="393"/>
    </row>
    <row r="3" ht="16" customHeight="1" spans="1:18">
      <c r="A3" s="394" t="s">
        <v>604</v>
      </c>
      <c r="B3" s="394"/>
      <c r="C3" s="394"/>
      <c r="D3" s="394"/>
      <c r="E3" s="394"/>
      <c r="F3" s="394" t="s">
        <v>605</v>
      </c>
      <c r="G3" s="394"/>
      <c r="H3" s="394"/>
      <c r="I3" s="394"/>
      <c r="J3" s="394"/>
      <c r="L3" s="401" t="s">
        <v>261</v>
      </c>
      <c r="M3" s="156" t="s">
        <v>606</v>
      </c>
      <c r="N3" s="156"/>
      <c r="O3" s="156"/>
      <c r="P3" s="156"/>
      <c r="Q3" s="156"/>
      <c r="R3" s="156"/>
    </row>
    <row r="4" ht="16" customHeight="1" spans="1:14">
      <c r="A4" s="395" t="s">
        <v>607</v>
      </c>
      <c r="B4" s="396" t="s">
        <v>608</v>
      </c>
      <c r="C4" s="396" t="s">
        <v>609</v>
      </c>
      <c r="D4" s="396" t="s">
        <v>610</v>
      </c>
      <c r="E4" s="395" t="s">
        <v>74</v>
      </c>
      <c r="F4" s="395" t="s">
        <v>607</v>
      </c>
      <c r="G4" s="396" t="s">
        <v>608</v>
      </c>
      <c r="H4" s="396" t="s">
        <v>609</v>
      </c>
      <c r="I4" s="396" t="s">
        <v>610</v>
      </c>
      <c r="J4" s="395" t="s">
        <v>74</v>
      </c>
      <c r="L4" s="81"/>
      <c r="N4" s="81"/>
    </row>
    <row r="5" ht="13.35" customHeight="1" spans="1:18">
      <c r="A5" s="395"/>
      <c r="B5" s="396"/>
      <c r="C5" s="396"/>
      <c r="D5" s="396"/>
      <c r="E5" s="395"/>
      <c r="F5" s="395"/>
      <c r="G5" s="396"/>
      <c r="H5" s="396"/>
      <c r="I5" s="396"/>
      <c r="J5" s="395"/>
      <c r="L5" s="406" t="s">
        <v>281</v>
      </c>
      <c r="M5" s="156" t="s">
        <v>611</v>
      </c>
      <c r="N5" s="156"/>
      <c r="O5" s="156"/>
      <c r="P5" s="156"/>
      <c r="Q5" s="156"/>
      <c r="R5" s="156"/>
    </row>
    <row r="6" ht="13.35" customHeight="1" spans="2:14">
      <c r="B6" s="86">
        <f>COUNTA(B7:B55)</f>
        <v>7</v>
      </c>
      <c r="C6" s="86">
        <f>COUNTA(C7:C55)</f>
        <v>5</v>
      </c>
      <c r="D6" s="86">
        <f>COUNTA(D7:D55)</f>
        <v>0</v>
      </c>
      <c r="F6" s="82"/>
      <c r="G6" s="86">
        <f>COUNTA(G7:G36)</f>
        <v>2</v>
      </c>
      <c r="H6" s="86">
        <f>COUNTA(H7:H36)</f>
        <v>2</v>
      </c>
      <c r="I6" s="86">
        <f>COUNTA(I7:I36)</f>
        <v>0</v>
      </c>
      <c r="L6" s="81"/>
      <c r="N6" s="81"/>
    </row>
    <row r="7" ht="13.35" customHeight="1" spans="1:18">
      <c r="A7" s="81">
        <v>3101</v>
      </c>
      <c r="B7" s="83"/>
      <c r="C7" s="83"/>
      <c r="D7" s="83"/>
      <c r="E7" s="81" t="s">
        <v>612</v>
      </c>
      <c r="F7" s="81">
        <v>3201</v>
      </c>
      <c r="G7" s="402"/>
      <c r="H7" s="402"/>
      <c r="I7" s="402"/>
      <c r="J7" s="81" t="s">
        <v>612</v>
      </c>
      <c r="L7" s="407" t="s">
        <v>89</v>
      </c>
      <c r="M7" s="156" t="s">
        <v>36</v>
      </c>
      <c r="N7" s="156"/>
      <c r="O7" s="156"/>
      <c r="P7" s="156"/>
      <c r="Q7" s="156"/>
      <c r="R7" s="156"/>
    </row>
    <row r="8" ht="13.35" customHeight="1" spans="1:10">
      <c r="A8" s="81">
        <v>3102</v>
      </c>
      <c r="B8" s="83"/>
      <c r="C8" s="83"/>
      <c r="D8" s="83"/>
      <c r="E8" s="81" t="s">
        <v>612</v>
      </c>
      <c r="F8" s="81">
        <v>3202</v>
      </c>
      <c r="G8" s="402"/>
      <c r="H8" s="402"/>
      <c r="I8" s="402"/>
      <c r="J8" s="81" t="s">
        <v>612</v>
      </c>
    </row>
    <row r="9" ht="13.35" customHeight="1" spans="1:18">
      <c r="A9" s="397">
        <v>3103</v>
      </c>
      <c r="B9" s="398">
        <v>43986</v>
      </c>
      <c r="C9" s="398">
        <v>43987</v>
      </c>
      <c r="D9" s="398"/>
      <c r="E9" s="397" t="s">
        <v>613</v>
      </c>
      <c r="F9" s="399">
        <v>3203</v>
      </c>
      <c r="G9" s="400">
        <v>44296</v>
      </c>
      <c r="H9" s="400">
        <v>44302</v>
      </c>
      <c r="I9" s="400"/>
      <c r="J9" s="399" t="s">
        <v>614</v>
      </c>
      <c r="L9" s="397" t="s">
        <v>42</v>
      </c>
      <c r="M9" s="156" t="s">
        <v>615</v>
      </c>
      <c r="N9" s="156"/>
      <c r="O9" s="156"/>
      <c r="P9" s="156"/>
      <c r="Q9" s="156"/>
      <c r="R9" s="156"/>
    </row>
    <row r="10" ht="13.35" customHeight="1" spans="1:10">
      <c r="A10" s="81">
        <v>3104</v>
      </c>
      <c r="B10" s="83"/>
      <c r="C10" s="83"/>
      <c r="D10" s="83"/>
      <c r="E10" s="81" t="s">
        <v>612</v>
      </c>
      <c r="F10" s="403">
        <v>3204</v>
      </c>
      <c r="G10" s="404">
        <v>44324</v>
      </c>
      <c r="H10" s="404">
        <v>44329</v>
      </c>
      <c r="I10" s="404"/>
      <c r="J10" s="404" t="s">
        <v>614</v>
      </c>
    </row>
    <row r="11" ht="13.35" customHeight="1" spans="1:13">
      <c r="A11" s="81">
        <v>3105</v>
      </c>
      <c r="B11" s="83"/>
      <c r="C11" s="83"/>
      <c r="D11" s="83"/>
      <c r="E11" s="81" t="s">
        <v>612</v>
      </c>
      <c r="F11" s="81">
        <v>3205</v>
      </c>
      <c r="G11" s="402"/>
      <c r="H11" s="402"/>
      <c r="I11" s="402"/>
      <c r="L11" s="408" t="s">
        <v>616</v>
      </c>
      <c r="M11" s="82" t="s">
        <v>617</v>
      </c>
    </row>
    <row r="12" ht="13.35" customHeight="1" spans="1:9">
      <c r="A12" s="397">
        <v>3106</v>
      </c>
      <c r="B12" s="398">
        <v>44198</v>
      </c>
      <c r="C12" s="398">
        <v>44233</v>
      </c>
      <c r="D12" s="398"/>
      <c r="E12" s="397" t="s">
        <v>613</v>
      </c>
      <c r="F12" s="81">
        <v>3206</v>
      </c>
      <c r="G12" s="402"/>
      <c r="H12" s="402"/>
      <c r="I12" s="402"/>
    </row>
    <row r="13" ht="13.35" customHeight="1" spans="1:9">
      <c r="A13" s="81">
        <v>3107</v>
      </c>
      <c r="B13" s="83"/>
      <c r="C13" s="83"/>
      <c r="D13" s="83"/>
      <c r="E13" s="81" t="s">
        <v>612</v>
      </c>
      <c r="F13" s="81">
        <v>3207</v>
      </c>
      <c r="G13" s="402"/>
      <c r="H13" s="402"/>
      <c r="I13" s="402"/>
    </row>
    <row r="14" ht="13.35" customHeight="1" spans="1:9">
      <c r="A14" s="397">
        <v>3108</v>
      </c>
      <c r="B14" s="398">
        <v>43974</v>
      </c>
      <c r="C14" s="398"/>
      <c r="D14" s="398"/>
      <c r="E14" s="397" t="s">
        <v>613</v>
      </c>
      <c r="F14" s="81">
        <v>3208</v>
      </c>
      <c r="G14" s="402"/>
      <c r="H14" s="402"/>
      <c r="I14" s="402"/>
    </row>
    <row r="15" ht="13.35" customHeight="1" spans="1:9">
      <c r="A15" s="81">
        <v>3109</v>
      </c>
      <c r="B15" s="83"/>
      <c r="C15" s="83"/>
      <c r="D15" s="83"/>
      <c r="E15" s="81" t="s">
        <v>612</v>
      </c>
      <c r="F15" s="81">
        <v>3209</v>
      </c>
      <c r="G15" s="402"/>
      <c r="H15" s="402"/>
      <c r="I15" s="402"/>
    </row>
    <row r="16" ht="13.35" customHeight="1" spans="1:9">
      <c r="A16" s="81">
        <v>3110</v>
      </c>
      <c r="B16" s="83"/>
      <c r="C16" s="83"/>
      <c r="D16" s="83"/>
      <c r="E16" s="81" t="s">
        <v>612</v>
      </c>
      <c r="F16" s="81">
        <v>3210</v>
      </c>
      <c r="G16" s="402"/>
      <c r="H16" s="402"/>
      <c r="I16" s="402"/>
    </row>
    <row r="17" ht="13.35" customHeight="1" spans="1:9">
      <c r="A17" s="81">
        <v>3111</v>
      </c>
      <c r="B17" s="83"/>
      <c r="C17" s="83"/>
      <c r="D17" s="83"/>
      <c r="E17" s="81" t="s">
        <v>612</v>
      </c>
      <c r="F17" s="81">
        <v>3211</v>
      </c>
      <c r="G17" s="402"/>
      <c r="H17" s="402"/>
      <c r="I17" s="402"/>
    </row>
    <row r="18" ht="13.35" customHeight="1" spans="1:9">
      <c r="A18" s="399">
        <v>3112</v>
      </c>
      <c r="B18" s="400">
        <v>44198</v>
      </c>
      <c r="C18" s="400">
        <v>44241</v>
      </c>
      <c r="D18" s="400"/>
      <c r="E18" s="399" t="s">
        <v>614</v>
      </c>
      <c r="F18" s="81">
        <v>3212</v>
      </c>
      <c r="G18" s="402"/>
      <c r="H18" s="402"/>
      <c r="I18" s="402"/>
    </row>
    <row r="19" ht="13.35" customHeight="1" spans="1:9">
      <c r="A19" s="397">
        <v>3113</v>
      </c>
      <c r="B19" s="398">
        <v>44226</v>
      </c>
      <c r="C19" s="398">
        <v>44247</v>
      </c>
      <c r="D19" s="398"/>
      <c r="E19" s="397" t="s">
        <v>613</v>
      </c>
      <c r="F19" s="81">
        <v>3213</v>
      </c>
      <c r="G19" s="402"/>
      <c r="H19" s="402"/>
      <c r="I19" s="402"/>
    </row>
    <row r="20" ht="13.35" customHeight="1" spans="1:9">
      <c r="A20" s="81">
        <v>3114</v>
      </c>
      <c r="B20" s="83"/>
      <c r="C20" s="83"/>
      <c r="D20" s="83"/>
      <c r="E20" s="81" t="s">
        <v>612</v>
      </c>
      <c r="F20" s="81">
        <v>3214</v>
      </c>
      <c r="G20" s="402"/>
      <c r="H20" s="402"/>
      <c r="I20" s="402"/>
    </row>
    <row r="21" ht="13.35" customHeight="1" spans="1:9">
      <c r="A21" s="81">
        <v>3115</v>
      </c>
      <c r="B21" s="83"/>
      <c r="C21" s="83"/>
      <c r="D21" s="83"/>
      <c r="E21" s="81" t="s">
        <v>612</v>
      </c>
      <c r="F21" s="81">
        <v>3215</v>
      </c>
      <c r="G21" s="402"/>
      <c r="H21" s="402"/>
      <c r="I21" s="402"/>
    </row>
    <row r="22" ht="13.35" customHeight="1" spans="1:9">
      <c r="A22" s="81">
        <v>3116</v>
      </c>
      <c r="B22" s="83"/>
      <c r="C22" s="83"/>
      <c r="D22" s="83"/>
      <c r="E22" s="81" t="s">
        <v>612</v>
      </c>
      <c r="F22" s="81">
        <v>3216</v>
      </c>
      <c r="G22" s="402"/>
      <c r="H22" s="402"/>
      <c r="I22" s="402"/>
    </row>
    <row r="23" ht="13.35" customHeight="1" spans="1:9">
      <c r="A23" s="401">
        <v>3117</v>
      </c>
      <c r="B23" s="88">
        <v>44301</v>
      </c>
      <c r="C23" s="88"/>
      <c r="D23" s="88"/>
      <c r="E23" s="401" t="s">
        <v>618</v>
      </c>
      <c r="F23" s="81">
        <v>3217</v>
      </c>
      <c r="G23" s="402"/>
      <c r="H23" s="402"/>
      <c r="I23" s="402"/>
    </row>
    <row r="24" ht="13.35" customHeight="1" spans="1:9">
      <c r="A24" s="81">
        <v>3118</v>
      </c>
      <c r="B24" s="83"/>
      <c r="C24" s="83"/>
      <c r="D24" s="83"/>
      <c r="E24" s="81" t="s">
        <v>612</v>
      </c>
      <c r="F24" s="81">
        <v>3218</v>
      </c>
      <c r="G24" s="402"/>
      <c r="H24" s="402"/>
      <c r="I24" s="402"/>
    </row>
    <row r="25" ht="13.35" customHeight="1" spans="1:9">
      <c r="A25" s="399">
        <v>3119</v>
      </c>
      <c r="B25" s="400">
        <v>44407</v>
      </c>
      <c r="C25" s="400">
        <v>44416</v>
      </c>
      <c r="D25" s="400"/>
      <c r="E25" s="399" t="s">
        <v>614</v>
      </c>
      <c r="F25" s="81">
        <v>3219</v>
      </c>
      <c r="G25" s="402"/>
      <c r="H25" s="402"/>
      <c r="I25" s="402"/>
    </row>
    <row r="26" ht="13.35" customHeight="1" spans="1:9">
      <c r="A26" s="81">
        <v>3120</v>
      </c>
      <c r="B26" s="83"/>
      <c r="C26" s="83"/>
      <c r="D26" s="83"/>
      <c r="F26" s="81">
        <v>3220</v>
      </c>
      <c r="G26" s="402"/>
      <c r="H26" s="402"/>
      <c r="I26" s="402"/>
    </row>
    <row r="27" ht="13.35" customHeight="1" spans="1:9">
      <c r="A27" s="81">
        <v>3121</v>
      </c>
      <c r="B27" s="83"/>
      <c r="C27" s="83"/>
      <c r="D27" s="83"/>
      <c r="F27" s="81">
        <v>3221</v>
      </c>
      <c r="G27" s="402"/>
      <c r="H27" s="402"/>
      <c r="I27" s="402"/>
    </row>
    <row r="28" ht="13.35" customHeight="1" spans="1:9">
      <c r="A28" s="81">
        <v>3122</v>
      </c>
      <c r="B28" s="83"/>
      <c r="C28" s="83"/>
      <c r="D28" s="83"/>
      <c r="F28" s="81">
        <v>3222</v>
      </c>
      <c r="G28" s="402"/>
      <c r="H28" s="402"/>
      <c r="I28" s="402"/>
    </row>
    <row r="29" ht="13.35" customHeight="1" spans="1:9">
      <c r="A29" s="81">
        <v>3123</v>
      </c>
      <c r="B29" s="83"/>
      <c r="C29" s="83"/>
      <c r="D29" s="83"/>
      <c r="F29" s="81">
        <v>3223</v>
      </c>
      <c r="G29" s="402"/>
      <c r="H29" s="402"/>
      <c r="I29" s="402"/>
    </row>
    <row r="30" ht="13.35" customHeight="1" spans="1:9">
      <c r="A30" s="81">
        <v>3124</v>
      </c>
      <c r="B30" s="83"/>
      <c r="C30" s="83"/>
      <c r="D30" s="83"/>
      <c r="F30" s="81">
        <v>3224</v>
      </c>
      <c r="G30" s="402"/>
      <c r="H30" s="402"/>
      <c r="I30" s="402"/>
    </row>
    <row r="31" ht="13.35" customHeight="1" spans="1:9">
      <c r="A31" s="81">
        <v>3125</v>
      </c>
      <c r="B31" s="83"/>
      <c r="C31" s="83"/>
      <c r="D31" s="83"/>
      <c r="F31" s="81">
        <v>3225</v>
      </c>
      <c r="G31" s="402"/>
      <c r="H31" s="402"/>
      <c r="I31" s="402"/>
    </row>
    <row r="32" ht="13.35" customHeight="1" spans="1:9">
      <c r="A32" s="81">
        <v>3126</v>
      </c>
      <c r="B32" s="83"/>
      <c r="C32" s="83"/>
      <c r="D32" s="83"/>
      <c r="F32" s="81">
        <v>3226</v>
      </c>
      <c r="G32" s="402"/>
      <c r="H32" s="402"/>
      <c r="I32" s="402"/>
    </row>
    <row r="33" ht="13.35" customHeight="1" spans="1:9">
      <c r="A33" s="81">
        <v>3127</v>
      </c>
      <c r="B33" s="83"/>
      <c r="C33" s="83"/>
      <c r="D33" s="83"/>
      <c r="F33" s="81">
        <v>3227</v>
      </c>
      <c r="G33" s="402"/>
      <c r="H33" s="402"/>
      <c r="I33" s="402"/>
    </row>
    <row r="34" ht="13.35" customHeight="1" spans="1:9">
      <c r="A34" s="81">
        <v>3128</v>
      </c>
      <c r="B34" s="83"/>
      <c r="C34" s="83"/>
      <c r="D34" s="83"/>
      <c r="F34" s="81">
        <v>3228</v>
      </c>
      <c r="G34" s="402"/>
      <c r="H34" s="402"/>
      <c r="I34" s="402"/>
    </row>
    <row r="35" ht="13.35" customHeight="1" spans="1:9">
      <c r="A35" s="81">
        <v>3129</v>
      </c>
      <c r="B35" s="83"/>
      <c r="C35" s="83"/>
      <c r="D35" s="83"/>
      <c r="F35" s="81">
        <v>3229</v>
      </c>
      <c r="G35" s="402"/>
      <c r="H35" s="402"/>
      <c r="I35" s="402"/>
    </row>
    <row r="36" ht="13.35" customHeight="1" spans="1:9">
      <c r="A36" s="81">
        <v>3130</v>
      </c>
      <c r="B36" s="83"/>
      <c r="C36" s="83"/>
      <c r="D36" s="83"/>
      <c r="F36" s="81">
        <v>3230</v>
      </c>
      <c r="G36" s="402"/>
      <c r="H36" s="402"/>
      <c r="I36" s="402"/>
    </row>
    <row r="37" ht="13.35" customHeight="1" spans="1:9">
      <c r="A37" s="81">
        <v>3131</v>
      </c>
      <c r="B37" s="83"/>
      <c r="C37" s="83"/>
      <c r="D37" s="83"/>
      <c r="G37" s="402"/>
      <c r="H37" s="402"/>
      <c r="I37" s="402"/>
    </row>
    <row r="38" ht="15" customHeight="1" spans="1:10">
      <c r="A38" s="81">
        <v>3132</v>
      </c>
      <c r="B38" s="83"/>
      <c r="C38" s="83"/>
      <c r="D38" s="83"/>
      <c r="F38" s="394" t="s">
        <v>619</v>
      </c>
      <c r="G38" s="394"/>
      <c r="H38" s="394"/>
      <c r="I38" s="394"/>
      <c r="J38" s="394"/>
    </row>
    <row r="39" ht="13.35" customHeight="1" spans="1:10">
      <c r="A39" s="81">
        <v>3133</v>
      </c>
      <c r="B39" s="83"/>
      <c r="C39" s="83"/>
      <c r="D39" s="83"/>
      <c r="F39" s="395" t="s">
        <v>607</v>
      </c>
      <c r="G39" s="396" t="s">
        <v>608</v>
      </c>
      <c r="H39" s="396" t="s">
        <v>609</v>
      </c>
      <c r="I39" s="396" t="s">
        <v>610</v>
      </c>
      <c r="J39" s="395" t="s">
        <v>74</v>
      </c>
    </row>
    <row r="40" ht="13.35" customHeight="1" spans="1:10">
      <c r="A40" s="81">
        <v>3134</v>
      </c>
      <c r="B40" s="83"/>
      <c r="C40" s="83"/>
      <c r="D40" s="83"/>
      <c r="F40" s="395"/>
      <c r="G40" s="396"/>
      <c r="H40" s="396"/>
      <c r="I40" s="396"/>
      <c r="J40" s="395"/>
    </row>
    <row r="41" ht="13.35" customHeight="1" spans="1:9">
      <c r="A41" s="81">
        <v>3135</v>
      </c>
      <c r="B41" s="83"/>
      <c r="C41" s="83"/>
      <c r="D41" s="83"/>
      <c r="F41" s="82"/>
      <c r="G41" s="86">
        <f>COUNTA(G42:G65)</f>
        <v>1</v>
      </c>
      <c r="H41" s="86">
        <f>COUNTA(H42:H65)</f>
        <v>1</v>
      </c>
      <c r="I41" s="86">
        <f>COUNTA(I42:I65)</f>
        <v>0</v>
      </c>
    </row>
    <row r="42" ht="13.35" customHeight="1" spans="1:10">
      <c r="A42" s="81">
        <v>3136</v>
      </c>
      <c r="B42" s="83"/>
      <c r="C42" s="83"/>
      <c r="D42" s="83"/>
      <c r="F42" s="399">
        <v>3301</v>
      </c>
      <c r="G42" s="400">
        <v>44354</v>
      </c>
      <c r="H42" s="400">
        <v>44363</v>
      </c>
      <c r="I42" s="400"/>
      <c r="J42" s="399" t="s">
        <v>614</v>
      </c>
    </row>
    <row r="43" ht="13.35" customHeight="1" spans="1:10">
      <c r="A43" s="81">
        <v>3137</v>
      </c>
      <c r="B43" s="83"/>
      <c r="C43" s="83"/>
      <c r="D43" s="83"/>
      <c r="F43" s="81">
        <v>3302</v>
      </c>
      <c r="G43" s="402"/>
      <c r="H43" s="402"/>
      <c r="I43" s="402"/>
      <c r="J43" s="81" t="s">
        <v>612</v>
      </c>
    </row>
    <row r="44" ht="13.35" customHeight="1" spans="1:9">
      <c r="A44" s="81">
        <v>3138</v>
      </c>
      <c r="B44" s="83"/>
      <c r="C44" s="83"/>
      <c r="D44" s="83"/>
      <c r="F44" s="405">
        <v>3303</v>
      </c>
      <c r="G44" s="402"/>
      <c r="H44" s="402"/>
      <c r="I44" s="402"/>
    </row>
    <row r="45" ht="13.35" customHeight="1" spans="1:9">
      <c r="A45" s="81">
        <v>3139</v>
      </c>
      <c r="B45" s="83"/>
      <c r="C45" s="83"/>
      <c r="D45" s="83"/>
      <c r="F45" s="405">
        <v>3304</v>
      </c>
      <c r="G45" s="402"/>
      <c r="H45" s="402"/>
      <c r="I45" s="402"/>
    </row>
    <row r="46" ht="13.35" customHeight="1" spans="1:9">
      <c r="A46" s="81">
        <v>3140</v>
      </c>
      <c r="B46" s="83"/>
      <c r="C46" s="83"/>
      <c r="D46" s="83"/>
      <c r="F46" s="405">
        <v>3305</v>
      </c>
      <c r="G46" s="402"/>
      <c r="H46" s="402"/>
      <c r="I46" s="402"/>
    </row>
    <row r="47" ht="13.35" customHeight="1" spans="1:9">
      <c r="A47" s="81">
        <v>3141</v>
      </c>
      <c r="B47" s="83"/>
      <c r="C47" s="83"/>
      <c r="D47" s="83"/>
      <c r="F47" s="405">
        <v>3306</v>
      </c>
      <c r="G47" s="402"/>
      <c r="H47" s="402"/>
      <c r="I47" s="402"/>
    </row>
    <row r="48" ht="13.35" customHeight="1" spans="1:9">
      <c r="A48" s="81">
        <v>3142</v>
      </c>
      <c r="B48" s="83"/>
      <c r="C48" s="83"/>
      <c r="D48" s="83"/>
      <c r="F48" s="405">
        <v>3307</v>
      </c>
      <c r="G48" s="402"/>
      <c r="H48" s="402"/>
      <c r="I48" s="402"/>
    </row>
    <row r="49" ht="13.35" customHeight="1" spans="1:9">
      <c r="A49" s="81">
        <v>3143</v>
      </c>
      <c r="B49" s="83"/>
      <c r="C49" s="83"/>
      <c r="D49" s="83"/>
      <c r="F49" s="405">
        <v>3308</v>
      </c>
      <c r="G49" s="402"/>
      <c r="H49" s="402"/>
      <c r="I49" s="402"/>
    </row>
    <row r="50" ht="13.35" customHeight="1" spans="1:9">
      <c r="A50" s="81">
        <v>3144</v>
      </c>
      <c r="B50" s="83"/>
      <c r="C50" s="83"/>
      <c r="D50" s="83"/>
      <c r="F50" s="405">
        <v>3309</v>
      </c>
      <c r="G50" s="402"/>
      <c r="H50" s="402"/>
      <c r="I50" s="402"/>
    </row>
    <row r="51" ht="13.35" customHeight="1" spans="1:9">
      <c r="A51" s="81">
        <v>3145</v>
      </c>
      <c r="B51" s="83"/>
      <c r="C51" s="83"/>
      <c r="D51" s="83"/>
      <c r="F51" s="405">
        <v>3310</v>
      </c>
      <c r="G51" s="402"/>
      <c r="H51" s="402"/>
      <c r="I51" s="402"/>
    </row>
    <row r="52" ht="13.35" customHeight="1" spans="1:9">
      <c r="A52" s="81">
        <v>3146</v>
      </c>
      <c r="B52" s="83"/>
      <c r="C52" s="83"/>
      <c r="D52" s="83"/>
      <c r="F52" s="405">
        <v>3311</v>
      </c>
      <c r="G52" s="402"/>
      <c r="H52" s="402"/>
      <c r="I52" s="402"/>
    </row>
    <row r="53" ht="13.35" customHeight="1" spans="1:9">
      <c r="A53" s="81">
        <v>3147</v>
      </c>
      <c r="B53" s="83"/>
      <c r="C53" s="83"/>
      <c r="D53" s="83"/>
      <c r="F53" s="405">
        <v>3312</v>
      </c>
      <c r="G53" s="402"/>
      <c r="H53" s="402"/>
      <c r="I53" s="402"/>
    </row>
    <row r="54" ht="13.35" customHeight="1" spans="1:9">
      <c r="A54" s="81">
        <v>3148</v>
      </c>
      <c r="B54" s="83"/>
      <c r="C54" s="83"/>
      <c r="D54" s="83"/>
      <c r="F54" s="405">
        <v>3313</v>
      </c>
      <c r="G54" s="402"/>
      <c r="H54" s="402"/>
      <c r="I54" s="402"/>
    </row>
    <row r="55" ht="13.35" customHeight="1" spans="1:9">
      <c r="A55" s="81">
        <v>3149</v>
      </c>
      <c r="B55" s="83"/>
      <c r="C55" s="83"/>
      <c r="D55" s="83"/>
      <c r="F55" s="405">
        <v>3314</v>
      </c>
      <c r="G55" s="402"/>
      <c r="H55" s="402"/>
      <c r="I55" s="402"/>
    </row>
    <row r="56" ht="13.35" customHeight="1" spans="1:9">
      <c r="A56" s="81"/>
      <c r="B56" s="83"/>
      <c r="C56" s="83"/>
      <c r="D56" s="83"/>
      <c r="F56" s="405">
        <v>3315</v>
      </c>
      <c r="G56" s="402"/>
      <c r="H56" s="402"/>
      <c r="I56" s="402"/>
    </row>
    <row r="57" ht="13.35" customHeight="1" spans="1:9">
      <c r="A57" s="81"/>
      <c r="B57" s="83"/>
      <c r="C57" s="83"/>
      <c r="D57" s="83"/>
      <c r="F57" s="405">
        <v>3316</v>
      </c>
      <c r="G57" s="402"/>
      <c r="H57" s="402"/>
      <c r="I57" s="402"/>
    </row>
    <row r="58" ht="13.35" customHeight="1" spans="1:9">
      <c r="A58" s="81"/>
      <c r="B58" s="83"/>
      <c r="C58" s="83"/>
      <c r="D58" s="83"/>
      <c r="F58" s="405">
        <v>3317</v>
      </c>
      <c r="G58" s="402"/>
      <c r="H58" s="402"/>
      <c r="I58" s="402"/>
    </row>
    <row r="59" ht="13.35" customHeight="1" spans="1:9">
      <c r="A59" s="81"/>
      <c r="B59" s="83"/>
      <c r="C59" s="83"/>
      <c r="D59" s="83"/>
      <c r="F59" s="405">
        <v>3318</v>
      </c>
      <c r="G59" s="402"/>
      <c r="H59" s="402"/>
      <c r="I59" s="402"/>
    </row>
    <row r="60" ht="13.35" customHeight="1" spans="1:9">
      <c r="A60" s="81"/>
      <c r="B60" s="83"/>
      <c r="C60" s="83"/>
      <c r="D60" s="83"/>
      <c r="F60" s="405">
        <v>3319</v>
      </c>
      <c r="G60" s="402"/>
      <c r="H60" s="402"/>
      <c r="I60" s="402"/>
    </row>
    <row r="61" ht="13.35" customHeight="1" spans="1:9">
      <c r="A61" s="81"/>
      <c r="B61" s="83"/>
      <c r="C61" s="83"/>
      <c r="D61" s="83"/>
      <c r="F61" s="405">
        <v>3320</v>
      </c>
      <c r="G61" s="402"/>
      <c r="H61" s="402"/>
      <c r="I61" s="402"/>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2" customWidth="1"/>
    <col min="2" max="2" width="18.6761904761905" style="362" customWidth="1"/>
    <col min="3" max="4" width="12.552380952381" style="362" customWidth="1"/>
    <col min="5" max="5" width="21.9714285714286" style="362" customWidth="1"/>
    <col min="6" max="6" width="12.2666666666667" style="363" customWidth="1"/>
    <col min="7" max="7" width="53.9333333333333" style="362" customWidth="1"/>
    <col min="8" max="247" width="8.98095238095238" style="362" customWidth="1"/>
    <col min="248" max="248" width="8.14285714285714" style="362" customWidth="1"/>
    <col min="249" max="249" width="16.7047619047619" style="362" customWidth="1"/>
    <col min="250" max="250" width="8.98095238095238" style="362" customWidth="1"/>
    <col min="251" max="251" width="19.9714285714286" style="362" customWidth="1"/>
    <col min="252" max="252" width="10.4761904761905" style="362" customWidth="1"/>
    <col min="253" max="253" width="45.0952380952381" style="362" customWidth="1"/>
    <col min="254" max="257" width="8.98095238095238" style="362" customWidth="1"/>
    <col min="258" max="1025" width="8.98095238095238" customWidth="1"/>
  </cols>
  <sheetData>
    <row r="1" s="361" customFormat="1" ht="24" spans="1:7">
      <c r="A1" s="364" t="s">
        <v>620</v>
      </c>
      <c r="B1" s="364"/>
      <c r="C1" s="364"/>
      <c r="D1" s="364"/>
      <c r="E1" s="364"/>
      <c r="F1" s="364"/>
      <c r="G1" s="364"/>
    </row>
    <row r="2" s="96" customFormat="1" ht="15" customHeight="1" spans="1:7">
      <c r="A2" s="365" t="s">
        <v>621</v>
      </c>
      <c r="B2" s="366" t="s">
        <v>622</v>
      </c>
      <c r="C2" s="366" t="s">
        <v>623</v>
      </c>
      <c r="D2" s="366" t="s">
        <v>502</v>
      </c>
      <c r="E2" s="366" t="s">
        <v>624</v>
      </c>
      <c r="F2" s="366"/>
      <c r="G2" s="377" t="s">
        <v>94</v>
      </c>
    </row>
    <row r="3" s="96" customFormat="1" ht="13.5" spans="1:7">
      <c r="A3" s="365"/>
      <c r="B3" s="366"/>
      <c r="C3" s="366"/>
      <c r="D3" s="366"/>
      <c r="E3" s="366"/>
      <c r="F3" s="366"/>
      <c r="G3" s="377"/>
    </row>
    <row r="4" spans="1:7">
      <c r="A4" s="367">
        <v>701</v>
      </c>
      <c r="B4" s="368" t="s">
        <v>625</v>
      </c>
      <c r="C4" s="368">
        <v>1001328</v>
      </c>
      <c r="D4" s="369" t="s">
        <v>626</v>
      </c>
      <c r="E4" s="378" t="s">
        <v>627</v>
      </c>
      <c r="F4" s="379">
        <v>43754</v>
      </c>
      <c r="G4" s="380"/>
    </row>
    <row r="5" spans="1:7">
      <c r="A5" s="370">
        <v>702</v>
      </c>
      <c r="B5" s="371" t="s">
        <v>628</v>
      </c>
      <c r="C5" s="371">
        <v>1001329</v>
      </c>
      <c r="D5" s="369" t="s">
        <v>626</v>
      </c>
      <c r="E5" s="381" t="s">
        <v>627</v>
      </c>
      <c r="F5" s="379">
        <v>44134</v>
      </c>
      <c r="G5" s="382"/>
    </row>
    <row r="6" spans="1:7">
      <c r="A6" s="370">
        <v>703</v>
      </c>
      <c r="B6" s="371" t="s">
        <v>629</v>
      </c>
      <c r="C6" s="371">
        <v>1001330</v>
      </c>
      <c r="D6" s="369" t="s">
        <v>626</v>
      </c>
      <c r="E6" s="378" t="s">
        <v>630</v>
      </c>
      <c r="F6" s="379">
        <v>44431</v>
      </c>
      <c r="G6" s="382"/>
    </row>
    <row r="7" spans="1:7">
      <c r="A7" s="370">
        <v>704</v>
      </c>
      <c r="B7" s="371" t="s">
        <v>631</v>
      </c>
      <c r="C7" s="371">
        <v>1001331</v>
      </c>
      <c r="D7" s="371" t="s">
        <v>632</v>
      </c>
      <c r="E7" s="378" t="s">
        <v>633</v>
      </c>
      <c r="F7" s="383">
        <v>44253</v>
      </c>
      <c r="G7" s="384" t="s">
        <v>634</v>
      </c>
    </row>
    <row r="8" spans="1:7">
      <c r="A8" s="370">
        <v>705</v>
      </c>
      <c r="B8" s="371" t="s">
        <v>635</v>
      </c>
      <c r="C8" s="371">
        <v>1001332</v>
      </c>
      <c r="D8" s="369" t="s">
        <v>626</v>
      </c>
      <c r="E8" s="385" t="s">
        <v>636</v>
      </c>
      <c r="F8" s="386">
        <v>44330</v>
      </c>
      <c r="G8" s="382"/>
    </row>
    <row r="9" spans="1:7">
      <c r="A9" s="370">
        <v>706</v>
      </c>
      <c r="B9" s="371" t="s">
        <v>637</v>
      </c>
      <c r="C9" s="371">
        <v>1001333</v>
      </c>
      <c r="D9" s="371" t="s">
        <v>632</v>
      </c>
      <c r="E9" s="378" t="s">
        <v>633</v>
      </c>
      <c r="F9" s="387">
        <v>44244</v>
      </c>
      <c r="G9" s="384" t="s">
        <v>634</v>
      </c>
    </row>
    <row r="10" spans="1:7">
      <c r="A10" s="370">
        <v>707</v>
      </c>
      <c r="B10" s="371" t="s">
        <v>638</v>
      </c>
      <c r="C10" s="371">
        <v>1001334</v>
      </c>
      <c r="D10" s="369" t="s">
        <v>626</v>
      </c>
      <c r="E10" s="378" t="s">
        <v>639</v>
      </c>
      <c r="F10" s="387">
        <v>44363</v>
      </c>
      <c r="G10" s="382"/>
    </row>
    <row r="11" spans="1:7">
      <c r="A11" s="370">
        <v>708</v>
      </c>
      <c r="B11" s="371" t="s">
        <v>640</v>
      </c>
      <c r="C11" s="371">
        <v>1001335</v>
      </c>
      <c r="D11" s="369" t="s">
        <v>626</v>
      </c>
      <c r="E11" s="378" t="s">
        <v>641</v>
      </c>
      <c r="F11" s="379">
        <v>43927</v>
      </c>
      <c r="G11" s="384"/>
    </row>
    <row r="12" spans="1:7">
      <c r="A12" s="370">
        <v>709</v>
      </c>
      <c r="B12" s="371" t="s">
        <v>642</v>
      </c>
      <c r="C12" s="371">
        <v>1001336</v>
      </c>
      <c r="D12" s="369" t="s">
        <v>626</v>
      </c>
      <c r="E12" s="378" t="s">
        <v>643</v>
      </c>
      <c r="F12" s="383">
        <v>44335</v>
      </c>
      <c r="G12" s="388"/>
    </row>
    <row r="13" spans="1:7">
      <c r="A13" s="370">
        <v>710</v>
      </c>
      <c r="B13" s="371" t="s">
        <v>644</v>
      </c>
      <c r="C13" s="371">
        <v>1001337</v>
      </c>
      <c r="D13" s="369" t="s">
        <v>626</v>
      </c>
      <c r="E13" s="378" t="s">
        <v>645</v>
      </c>
      <c r="F13" s="383">
        <v>44023</v>
      </c>
      <c r="G13" s="384"/>
    </row>
    <row r="14" spans="1:7">
      <c r="A14" s="370">
        <v>711</v>
      </c>
      <c r="B14" s="371" t="s">
        <v>646</v>
      </c>
      <c r="C14" s="371">
        <v>1001338</v>
      </c>
      <c r="D14" s="369" t="s">
        <v>626</v>
      </c>
      <c r="E14" s="378" t="s">
        <v>641</v>
      </c>
      <c r="F14" s="383">
        <v>44175</v>
      </c>
      <c r="G14" s="389"/>
    </row>
    <row r="15" spans="1:7">
      <c r="A15" s="370">
        <v>712</v>
      </c>
      <c r="B15" s="371" t="s">
        <v>647</v>
      </c>
      <c r="C15" s="371">
        <v>1001339</v>
      </c>
      <c r="D15" s="369" t="s">
        <v>648</v>
      </c>
      <c r="E15" s="378" t="s">
        <v>649</v>
      </c>
      <c r="F15" s="383">
        <v>44248</v>
      </c>
      <c r="G15" s="384" t="s">
        <v>650</v>
      </c>
    </row>
    <row r="16" ht="16.5" spans="1:7">
      <c r="A16" s="372">
        <v>713</v>
      </c>
      <c r="B16" s="373" t="s">
        <v>651</v>
      </c>
      <c r="C16" s="373">
        <v>1001464</v>
      </c>
      <c r="D16" s="369" t="s">
        <v>626</v>
      </c>
      <c r="E16" s="390" t="s">
        <v>652</v>
      </c>
      <c r="F16" s="391">
        <v>43915</v>
      </c>
      <c r="G16" s="392"/>
    </row>
    <row r="17" s="96" customFormat="1" ht="12.75" spans="1:6">
      <c r="A17" s="374"/>
      <c r="B17" s="96" t="s">
        <v>653</v>
      </c>
      <c r="F17" s="100"/>
    </row>
    <row r="18" s="96" customFormat="1" spans="1:6">
      <c r="A18" s="375"/>
      <c r="B18" s="96" t="s">
        <v>654</v>
      </c>
      <c r="C18" s="376"/>
      <c r="D18" s="376"/>
      <c r="F18" s="100"/>
    </row>
    <row r="19" ht="13.5" spans="1:1">
      <c r="A19" s="96" t="s">
        <v>655</v>
      </c>
    </row>
    <row r="20" ht="13.5" spans="1:2">
      <c r="A20" s="100">
        <v>704</v>
      </c>
      <c r="B20" s="96" t="s">
        <v>656</v>
      </c>
    </row>
    <row r="21" ht="13.5" spans="1:2">
      <c r="A21" s="100">
        <v>706</v>
      </c>
      <c r="B21" s="96" t="s">
        <v>656</v>
      </c>
    </row>
    <row r="22" ht="13.5" spans="1:2">
      <c r="A22" s="100">
        <v>712</v>
      </c>
      <c r="B22" s="96" t="s">
        <v>657</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3.5"/>
  <cols>
    <col min="1" max="1" width="5.56190476190476" style="263" customWidth="1"/>
    <col min="2" max="2" width="32.0952380952381" style="264" customWidth="1"/>
    <col min="3" max="3" width="5.56190476190476" style="263" customWidth="1"/>
    <col min="4" max="4" width="23.6761904761905" style="264" customWidth="1"/>
    <col min="5" max="5" width="8.68571428571429" style="265" customWidth="1"/>
    <col min="6" max="6" width="5.56190476190476" style="263" customWidth="1"/>
    <col min="7" max="7" width="23.6761904761905" style="264" customWidth="1"/>
    <col min="8" max="8" width="8.68571428571429" style="264" customWidth="1"/>
    <col min="9" max="9" width="5.6952380952381" style="266" customWidth="1"/>
    <col min="10" max="10" width="32.2380952380952" style="266" customWidth="1"/>
    <col min="11" max="254" width="8.98095238095238" style="129" customWidth="1"/>
    <col min="255" max="257" width="7.98095238095238" style="129" customWidth="1"/>
    <col min="258" max="1025" width="7.98095238095238" customWidth="1"/>
  </cols>
  <sheetData>
    <row r="1" ht="12.75" customHeight="1" spans="1:10">
      <c r="A1" s="267"/>
      <c r="B1" s="268"/>
      <c r="C1" s="267"/>
      <c r="D1" s="268"/>
      <c r="E1" s="308" t="s">
        <v>658</v>
      </c>
      <c r="F1" s="267"/>
      <c r="G1" s="268"/>
      <c r="H1" s="308" t="s">
        <v>658</v>
      </c>
      <c r="I1" s="335"/>
      <c r="J1" s="335"/>
    </row>
    <row r="2" ht="12.75" customHeight="1" spans="1:12">
      <c r="A2" s="269" t="s">
        <v>659</v>
      </c>
      <c r="B2" s="270" t="s">
        <v>660</v>
      </c>
      <c r="C2" s="269" t="s">
        <v>661</v>
      </c>
      <c r="D2" s="271" t="s">
        <v>662</v>
      </c>
      <c r="E2" s="309"/>
      <c r="F2" s="310">
        <v>1741</v>
      </c>
      <c r="G2" s="311" t="s">
        <v>663</v>
      </c>
      <c r="H2" s="311"/>
      <c r="I2" s="321" t="s">
        <v>664</v>
      </c>
      <c r="J2" s="336" t="s">
        <v>665</v>
      </c>
      <c r="L2" s="337"/>
    </row>
    <row r="3" ht="12.75" customHeight="1" spans="1:12">
      <c r="A3" s="272" t="s">
        <v>666</v>
      </c>
      <c r="B3" s="270" t="s">
        <v>667</v>
      </c>
      <c r="C3" s="269" t="s">
        <v>668</v>
      </c>
      <c r="D3" s="273" t="s">
        <v>669</v>
      </c>
      <c r="E3" s="312"/>
      <c r="F3" s="313">
        <v>1742</v>
      </c>
      <c r="G3" s="311" t="s">
        <v>670</v>
      </c>
      <c r="H3" s="311"/>
      <c r="I3" s="338" t="s">
        <v>671</v>
      </c>
      <c r="J3" s="336" t="s">
        <v>672</v>
      </c>
      <c r="L3"/>
    </row>
    <row r="4" ht="12.75" customHeight="1" spans="1:12">
      <c r="A4" s="269" t="s">
        <v>673</v>
      </c>
      <c r="B4" s="270" t="s">
        <v>674</v>
      </c>
      <c r="C4" s="269" t="s">
        <v>675</v>
      </c>
      <c r="D4" s="273" t="s">
        <v>676</v>
      </c>
      <c r="E4" s="312"/>
      <c r="F4" s="314">
        <v>1743</v>
      </c>
      <c r="G4" s="315" t="s">
        <v>677</v>
      </c>
      <c r="H4" s="316"/>
      <c r="I4" s="322" t="s">
        <v>678</v>
      </c>
      <c r="J4" s="339" t="s">
        <v>679</v>
      </c>
      <c r="L4" s="337"/>
    </row>
    <row r="5" ht="12.75" customHeight="1" spans="1:12">
      <c r="A5" s="272" t="s">
        <v>680</v>
      </c>
      <c r="B5" s="270" t="s">
        <v>667</v>
      </c>
      <c r="C5" s="269" t="s">
        <v>681</v>
      </c>
      <c r="D5" s="273" t="s">
        <v>682</v>
      </c>
      <c r="E5" s="312"/>
      <c r="F5" s="317">
        <v>1744</v>
      </c>
      <c r="G5" s="318" t="s">
        <v>683</v>
      </c>
      <c r="H5" s="318"/>
      <c r="I5" s="340" t="s">
        <v>684</v>
      </c>
      <c r="J5" s="341" t="s">
        <v>685</v>
      </c>
      <c r="L5" s="337"/>
    </row>
    <row r="6" ht="12.75" customHeight="1" spans="1:12">
      <c r="A6" s="269" t="s">
        <v>686</v>
      </c>
      <c r="B6" s="270" t="s">
        <v>687</v>
      </c>
      <c r="C6" s="269" t="s">
        <v>688</v>
      </c>
      <c r="D6" s="273" t="s">
        <v>676</v>
      </c>
      <c r="E6" s="312"/>
      <c r="F6" s="317">
        <v>1745</v>
      </c>
      <c r="G6" s="318" t="s">
        <v>683</v>
      </c>
      <c r="H6" s="318"/>
      <c r="I6" s="340" t="s">
        <v>689</v>
      </c>
      <c r="J6" s="341" t="s">
        <v>690</v>
      </c>
      <c r="L6" s="337"/>
    </row>
    <row r="7" ht="12.75" customHeight="1" spans="1:12">
      <c r="A7" s="274" t="s">
        <v>691</v>
      </c>
      <c r="B7" s="275" t="s">
        <v>692</v>
      </c>
      <c r="C7" s="269" t="s">
        <v>693</v>
      </c>
      <c r="D7" s="273" t="s">
        <v>669</v>
      </c>
      <c r="E7" s="312"/>
      <c r="F7" s="317">
        <v>1746</v>
      </c>
      <c r="G7" s="318" t="s">
        <v>683</v>
      </c>
      <c r="H7" s="318"/>
      <c r="I7" s="340" t="s">
        <v>694</v>
      </c>
      <c r="J7" s="341" t="s">
        <v>695</v>
      </c>
      <c r="L7" s="337"/>
    </row>
    <row r="8" ht="12.75" customHeight="1" spans="1:12">
      <c r="A8" s="269" t="s">
        <v>696</v>
      </c>
      <c r="B8" s="270" t="s">
        <v>697</v>
      </c>
      <c r="C8" s="269" t="s">
        <v>698</v>
      </c>
      <c r="D8" s="273" t="s">
        <v>699</v>
      </c>
      <c r="E8" s="312"/>
      <c r="F8" s="313">
        <v>1747</v>
      </c>
      <c r="G8" s="311" t="s">
        <v>670</v>
      </c>
      <c r="H8" s="311"/>
      <c r="I8" s="342" t="s">
        <v>700</v>
      </c>
      <c r="J8" s="342" t="s">
        <v>690</v>
      </c>
      <c r="K8" s="343"/>
      <c r="L8" s="124"/>
    </row>
    <row r="9" ht="12.75" customHeight="1" spans="1:12">
      <c r="A9" s="269" t="s">
        <v>701</v>
      </c>
      <c r="B9" s="270" t="s">
        <v>697</v>
      </c>
      <c r="C9" s="269" t="s">
        <v>702</v>
      </c>
      <c r="D9" s="273" t="s">
        <v>703</v>
      </c>
      <c r="E9" s="312"/>
      <c r="F9" s="310">
        <v>1748</v>
      </c>
      <c r="G9" s="311" t="s">
        <v>663</v>
      </c>
      <c r="H9" s="311"/>
      <c r="I9" s="340" t="s">
        <v>704</v>
      </c>
      <c r="J9" s="341" t="s">
        <v>695</v>
      </c>
      <c r="L9" s="337"/>
    </row>
    <row r="10" ht="12.75" customHeight="1" spans="1:12">
      <c r="A10" s="274" t="s">
        <v>705</v>
      </c>
      <c r="B10" s="275" t="s">
        <v>706</v>
      </c>
      <c r="C10" s="269" t="s">
        <v>707</v>
      </c>
      <c r="D10" s="273" t="s">
        <v>708</v>
      </c>
      <c r="E10" s="312"/>
      <c r="F10" s="319" t="s">
        <v>709</v>
      </c>
      <c r="G10" s="311" t="s">
        <v>710</v>
      </c>
      <c r="H10" s="311"/>
      <c r="I10" s="344" t="s">
        <v>711</v>
      </c>
      <c r="J10" s="345" t="s">
        <v>712</v>
      </c>
      <c r="L10" s="337"/>
    </row>
    <row r="11" ht="12.75" customHeight="1" spans="1:12">
      <c r="A11" s="269" t="s">
        <v>713</v>
      </c>
      <c r="B11" s="270" t="s">
        <v>714</v>
      </c>
      <c r="C11" s="269" t="s">
        <v>715</v>
      </c>
      <c r="D11" s="273" t="s">
        <v>708</v>
      </c>
      <c r="E11" s="312"/>
      <c r="F11" s="320" t="s">
        <v>716</v>
      </c>
      <c r="G11" s="318" t="s">
        <v>683</v>
      </c>
      <c r="H11" s="318"/>
      <c r="I11" s="321" t="s">
        <v>717</v>
      </c>
      <c r="J11" s="336" t="s">
        <v>718</v>
      </c>
      <c r="L11" s="337"/>
    </row>
    <row r="12" ht="12.75" customHeight="1" spans="1:12">
      <c r="A12" s="276" t="s">
        <v>719</v>
      </c>
      <c r="B12" s="277" t="s">
        <v>720</v>
      </c>
      <c r="C12" s="269" t="s">
        <v>721</v>
      </c>
      <c r="D12" s="273" t="s">
        <v>722</v>
      </c>
      <c r="E12" s="312"/>
      <c r="F12" s="321" t="s">
        <v>723</v>
      </c>
      <c r="G12" s="315" t="s">
        <v>724</v>
      </c>
      <c r="H12" s="316"/>
      <c r="I12" s="344">
        <v>1834</v>
      </c>
      <c r="J12" s="336" t="s">
        <v>725</v>
      </c>
      <c r="L12" s="337"/>
    </row>
    <row r="13" ht="12.75" customHeight="1" spans="1:12">
      <c r="A13" s="269" t="s">
        <v>726</v>
      </c>
      <c r="B13" s="270" t="s">
        <v>727</v>
      </c>
      <c r="C13" s="269" t="s">
        <v>728</v>
      </c>
      <c r="D13" s="273" t="s">
        <v>703</v>
      </c>
      <c r="E13" s="312"/>
      <c r="F13" s="320" t="s">
        <v>729</v>
      </c>
      <c r="G13" s="318" t="s">
        <v>683</v>
      </c>
      <c r="H13" s="318"/>
      <c r="I13" s="346">
        <v>1835</v>
      </c>
      <c r="J13" s="347" t="s">
        <v>730</v>
      </c>
      <c r="K13" s="348"/>
      <c r="L13" s="337"/>
    </row>
    <row r="14" ht="12.75" customHeight="1" spans="1:12">
      <c r="A14" s="269" t="s">
        <v>731</v>
      </c>
      <c r="B14" s="270" t="s">
        <v>732</v>
      </c>
      <c r="C14" s="269" t="s">
        <v>733</v>
      </c>
      <c r="D14" s="271" t="s">
        <v>662</v>
      </c>
      <c r="E14" s="309"/>
      <c r="F14" s="322" t="s">
        <v>734</v>
      </c>
      <c r="G14" s="311" t="s">
        <v>735</v>
      </c>
      <c r="H14" s="311"/>
      <c r="I14" s="344">
        <v>1836</v>
      </c>
      <c r="J14" s="336" t="s">
        <v>736</v>
      </c>
      <c r="K14" s="348"/>
      <c r="L14"/>
    </row>
    <row r="15" ht="12.75" customHeight="1" spans="1:12">
      <c r="A15" s="272" t="s">
        <v>737</v>
      </c>
      <c r="B15" s="270" t="s">
        <v>667</v>
      </c>
      <c r="C15" s="269" t="s">
        <v>738</v>
      </c>
      <c r="D15" s="273" t="s">
        <v>739</v>
      </c>
      <c r="E15" s="312"/>
      <c r="F15" s="322" t="s">
        <v>740</v>
      </c>
      <c r="G15" s="311" t="s">
        <v>676</v>
      </c>
      <c r="H15" s="311"/>
      <c r="I15" s="340">
        <v>1837</v>
      </c>
      <c r="J15" s="341" t="s">
        <v>690</v>
      </c>
      <c r="K15" s="349"/>
      <c r="L15"/>
    </row>
    <row r="16" ht="12.75" customHeight="1" spans="1:12">
      <c r="A16" s="272" t="s">
        <v>741</v>
      </c>
      <c r="B16" s="270" t="s">
        <v>742</v>
      </c>
      <c r="C16" s="269" t="s">
        <v>743</v>
      </c>
      <c r="D16" s="273" t="s">
        <v>744</v>
      </c>
      <c r="E16" s="312"/>
      <c r="F16" s="319" t="s">
        <v>745</v>
      </c>
      <c r="G16" s="311" t="s">
        <v>746</v>
      </c>
      <c r="H16" s="311"/>
      <c r="I16" s="322" t="s">
        <v>747</v>
      </c>
      <c r="J16" s="339" t="s">
        <v>748</v>
      </c>
      <c r="K16" s="349"/>
      <c r="L16" s="337"/>
    </row>
    <row r="17" ht="12.75" customHeight="1" spans="1:12">
      <c r="A17" s="274" t="s">
        <v>749</v>
      </c>
      <c r="B17" s="278" t="s">
        <v>750</v>
      </c>
      <c r="C17" s="269" t="s">
        <v>751</v>
      </c>
      <c r="D17" s="273" t="s">
        <v>699</v>
      </c>
      <c r="E17" s="312"/>
      <c r="F17" s="323" t="s">
        <v>752</v>
      </c>
      <c r="G17" s="304" t="s">
        <v>672</v>
      </c>
      <c r="H17" s="304"/>
      <c r="I17" s="322" t="s">
        <v>753</v>
      </c>
      <c r="J17" s="350" t="s">
        <v>754</v>
      </c>
      <c r="L17" s="337"/>
    </row>
    <row r="18" ht="12.75" customHeight="1" spans="1:12">
      <c r="A18" s="269" t="s">
        <v>755</v>
      </c>
      <c r="B18" s="270" t="s">
        <v>697</v>
      </c>
      <c r="C18" s="269">
        <v>1717</v>
      </c>
      <c r="D18" s="273" t="s">
        <v>708</v>
      </c>
      <c r="E18" s="312"/>
      <c r="F18" s="310" t="s">
        <v>756</v>
      </c>
      <c r="G18" s="311" t="s">
        <v>663</v>
      </c>
      <c r="H18" s="311"/>
      <c r="I18" s="322" t="s">
        <v>757</v>
      </c>
      <c r="J18" s="351" t="s">
        <v>739</v>
      </c>
      <c r="K18" s="352"/>
      <c r="L18"/>
    </row>
    <row r="19" ht="12.75" customHeight="1" spans="1:12">
      <c r="A19" s="272" t="s">
        <v>758</v>
      </c>
      <c r="B19" s="270" t="s">
        <v>759</v>
      </c>
      <c r="C19" s="269">
        <v>1718</v>
      </c>
      <c r="D19" s="273" t="s">
        <v>744</v>
      </c>
      <c r="E19" s="312"/>
      <c r="F19" s="310" t="s">
        <v>760</v>
      </c>
      <c r="G19" s="311" t="s">
        <v>761</v>
      </c>
      <c r="H19" s="311"/>
      <c r="I19" s="322" t="s">
        <v>762</v>
      </c>
      <c r="J19" s="353" t="s">
        <v>763</v>
      </c>
      <c r="L19"/>
    </row>
    <row r="20" ht="12.75" customHeight="1" spans="1:12">
      <c r="A20" s="272" t="s">
        <v>764</v>
      </c>
      <c r="B20" s="270" t="s">
        <v>759</v>
      </c>
      <c r="C20" s="279">
        <v>1719</v>
      </c>
      <c r="D20" s="273" t="s">
        <v>699</v>
      </c>
      <c r="E20" s="312"/>
      <c r="F20" s="310" t="s">
        <v>765</v>
      </c>
      <c r="G20" s="311" t="s">
        <v>761</v>
      </c>
      <c r="H20" s="311"/>
      <c r="I20" s="322" t="s">
        <v>766</v>
      </c>
      <c r="J20" s="350" t="s">
        <v>767</v>
      </c>
      <c r="L20" s="337"/>
    </row>
    <row r="21" ht="12.75" customHeight="1" spans="1:12">
      <c r="A21" s="269" t="s">
        <v>768</v>
      </c>
      <c r="B21" s="270" t="s">
        <v>697</v>
      </c>
      <c r="C21" s="279">
        <v>1720</v>
      </c>
      <c r="D21" s="273" t="s">
        <v>682</v>
      </c>
      <c r="E21" s="312"/>
      <c r="F21" s="321" t="s">
        <v>769</v>
      </c>
      <c r="G21" s="324" t="s">
        <v>724</v>
      </c>
      <c r="H21" s="311"/>
      <c r="I21" s="322" t="s">
        <v>770</v>
      </c>
      <c r="J21" s="350" t="s">
        <v>771</v>
      </c>
      <c r="L21" s="337"/>
    </row>
    <row r="22" ht="12.75" customHeight="1" spans="1:12">
      <c r="A22" s="272" t="s">
        <v>772</v>
      </c>
      <c r="B22" s="270" t="s">
        <v>773</v>
      </c>
      <c r="C22" s="279">
        <v>1721</v>
      </c>
      <c r="D22" s="273" t="s">
        <v>682</v>
      </c>
      <c r="E22" s="312"/>
      <c r="F22" s="320" t="s">
        <v>774</v>
      </c>
      <c r="G22" s="318" t="s">
        <v>683</v>
      </c>
      <c r="H22" s="318"/>
      <c r="I22" s="322" t="s">
        <v>775</v>
      </c>
      <c r="J22" s="350" t="s">
        <v>771</v>
      </c>
      <c r="L22" s="337"/>
    </row>
    <row r="23" ht="12.75" customHeight="1" spans="1:12">
      <c r="A23" s="269" t="s">
        <v>776</v>
      </c>
      <c r="B23" s="270" t="s">
        <v>687</v>
      </c>
      <c r="C23" s="279">
        <v>1722</v>
      </c>
      <c r="D23" s="273" t="s">
        <v>708</v>
      </c>
      <c r="E23" s="312"/>
      <c r="F23" s="319" t="s">
        <v>777</v>
      </c>
      <c r="G23" s="311" t="s">
        <v>710</v>
      </c>
      <c r="H23" s="311"/>
      <c r="I23" s="322" t="s">
        <v>778</v>
      </c>
      <c r="J23" s="350" t="s">
        <v>779</v>
      </c>
      <c r="L23" s="337"/>
    </row>
    <row r="24" ht="12.75" customHeight="1" spans="1:12">
      <c r="A24" s="269" t="s">
        <v>780</v>
      </c>
      <c r="B24" s="270" t="s">
        <v>687</v>
      </c>
      <c r="C24" s="279">
        <v>1723</v>
      </c>
      <c r="D24" s="273" t="s">
        <v>669</v>
      </c>
      <c r="E24" s="312"/>
      <c r="F24" s="310" t="s">
        <v>781</v>
      </c>
      <c r="G24" s="311" t="s">
        <v>761</v>
      </c>
      <c r="H24" s="311"/>
      <c r="I24" s="322" t="s">
        <v>782</v>
      </c>
      <c r="J24" s="350" t="s">
        <v>783</v>
      </c>
      <c r="L24" s="354"/>
    </row>
    <row r="25" ht="12.75" customHeight="1" spans="1:12">
      <c r="A25" s="280"/>
      <c r="B25" s="281"/>
      <c r="C25" s="279">
        <v>1724</v>
      </c>
      <c r="D25" s="273" t="s">
        <v>699</v>
      </c>
      <c r="E25" s="312"/>
      <c r="F25" s="319" t="s">
        <v>784</v>
      </c>
      <c r="G25" s="311" t="s">
        <v>746</v>
      </c>
      <c r="H25" s="311"/>
      <c r="I25" s="322" t="s">
        <v>785</v>
      </c>
      <c r="J25" s="350" t="s">
        <v>754</v>
      </c>
      <c r="L25" s="337"/>
    </row>
    <row r="26" ht="12.75" customHeight="1" spans="1:12">
      <c r="A26" s="282" t="s">
        <v>786</v>
      </c>
      <c r="B26" s="283" t="s">
        <v>787</v>
      </c>
      <c r="C26" s="279">
        <v>1725</v>
      </c>
      <c r="D26" s="273" t="s">
        <v>722</v>
      </c>
      <c r="E26" s="312"/>
      <c r="F26" s="320" t="s">
        <v>788</v>
      </c>
      <c r="G26" s="318" t="s">
        <v>683</v>
      </c>
      <c r="H26" s="318"/>
      <c r="I26" s="322" t="s">
        <v>789</v>
      </c>
      <c r="J26" s="350" t="s">
        <v>790</v>
      </c>
      <c r="L26" s="337"/>
    </row>
    <row r="27" ht="12.75" customHeight="1" spans="1:12">
      <c r="A27" s="268"/>
      <c r="B27" s="284"/>
      <c r="C27" s="279">
        <v>1726</v>
      </c>
      <c r="D27" s="273" t="s">
        <v>676</v>
      </c>
      <c r="E27" s="312"/>
      <c r="F27" s="321" t="s">
        <v>791</v>
      </c>
      <c r="G27" s="324" t="s">
        <v>724</v>
      </c>
      <c r="H27" s="311"/>
      <c r="I27" s="322" t="s">
        <v>792</v>
      </c>
      <c r="J27" s="350" t="s">
        <v>793</v>
      </c>
      <c r="L27"/>
    </row>
    <row r="28" ht="12.75" customHeight="1" spans="1:12">
      <c r="A28" s="268" t="s">
        <v>794</v>
      </c>
      <c r="B28" s="284" t="s">
        <v>795</v>
      </c>
      <c r="C28" s="279">
        <v>1727</v>
      </c>
      <c r="D28" s="273" t="s">
        <v>669</v>
      </c>
      <c r="E28" s="312"/>
      <c r="F28" s="322" t="s">
        <v>796</v>
      </c>
      <c r="G28" s="324" t="s">
        <v>797</v>
      </c>
      <c r="H28" s="311"/>
      <c r="I28" s="322" t="s">
        <v>798</v>
      </c>
      <c r="J28" s="350" t="s">
        <v>771</v>
      </c>
      <c r="L28"/>
    </row>
    <row r="29" ht="12.75" customHeight="1" spans="1:12">
      <c r="A29" s="268" t="s">
        <v>799</v>
      </c>
      <c r="B29" s="267" t="s">
        <v>800</v>
      </c>
      <c r="C29" s="279">
        <v>1728</v>
      </c>
      <c r="D29" s="273" t="s">
        <v>744</v>
      </c>
      <c r="E29" s="312"/>
      <c r="F29" s="325" t="s">
        <v>801</v>
      </c>
      <c r="G29" s="326" t="s">
        <v>802</v>
      </c>
      <c r="H29" s="326"/>
      <c r="I29" s="322" t="s">
        <v>803</v>
      </c>
      <c r="J29" s="350" t="s">
        <v>779</v>
      </c>
      <c r="L29" s="337"/>
    </row>
    <row r="30" ht="12.75" customHeight="1" spans="1:12">
      <c r="A30" s="285" t="s">
        <v>804</v>
      </c>
      <c r="B30" s="286" t="s">
        <v>805</v>
      </c>
      <c r="C30" s="279">
        <v>1729</v>
      </c>
      <c r="D30" s="273" t="s">
        <v>682</v>
      </c>
      <c r="E30" s="312"/>
      <c r="F30" s="322" t="s">
        <v>806</v>
      </c>
      <c r="G30" s="311" t="s">
        <v>744</v>
      </c>
      <c r="H30" s="311"/>
      <c r="I30" s="355" t="s">
        <v>807</v>
      </c>
      <c r="J30" s="350" t="s">
        <v>679</v>
      </c>
      <c r="L30"/>
    </row>
    <row r="31" ht="12.75" customHeight="1" spans="1:12">
      <c r="A31" s="287" t="s">
        <v>808</v>
      </c>
      <c r="B31" s="267" t="s">
        <v>809</v>
      </c>
      <c r="C31" s="279">
        <v>1730</v>
      </c>
      <c r="D31" s="273" t="s">
        <v>810</v>
      </c>
      <c r="E31" s="312"/>
      <c r="F31" s="321" t="s">
        <v>811</v>
      </c>
      <c r="G31" s="324" t="s">
        <v>724</v>
      </c>
      <c r="H31" s="311"/>
      <c r="I31" s="322" t="s">
        <v>812</v>
      </c>
      <c r="J31" s="350" t="s">
        <v>754</v>
      </c>
      <c r="L31" s="337"/>
    </row>
    <row r="32" ht="12.75" customHeight="1" spans="1:12">
      <c r="A32" s="288"/>
      <c r="B32" s="286" t="s">
        <v>813</v>
      </c>
      <c r="C32" s="269">
        <v>1731</v>
      </c>
      <c r="D32" s="273" t="s">
        <v>746</v>
      </c>
      <c r="E32" s="312"/>
      <c r="F32" s="322" t="s">
        <v>814</v>
      </c>
      <c r="G32" s="311" t="s">
        <v>662</v>
      </c>
      <c r="H32" s="311"/>
      <c r="I32" s="322" t="s">
        <v>815</v>
      </c>
      <c r="J32" s="350" t="s">
        <v>783</v>
      </c>
      <c r="L32"/>
    </row>
    <row r="33" ht="12.75" customHeight="1" spans="1:12">
      <c r="A33" s="289"/>
      <c r="B33" s="267" t="s">
        <v>816</v>
      </c>
      <c r="C33" s="290">
        <v>1732</v>
      </c>
      <c r="D33" s="271" t="s">
        <v>817</v>
      </c>
      <c r="E33" s="309"/>
      <c r="F33" s="327" t="s">
        <v>818</v>
      </c>
      <c r="G33" s="328" t="s">
        <v>819</v>
      </c>
      <c r="H33" s="328"/>
      <c r="I33" s="322" t="s">
        <v>820</v>
      </c>
      <c r="J33" s="350" t="s">
        <v>779</v>
      </c>
      <c r="L33"/>
    </row>
    <row r="34" ht="12.75" customHeight="1" spans="1:12">
      <c r="A34" s="291"/>
      <c r="B34" s="292" t="s">
        <v>821</v>
      </c>
      <c r="C34" s="269">
        <v>1733</v>
      </c>
      <c r="D34" s="273" t="s">
        <v>710</v>
      </c>
      <c r="E34" s="312"/>
      <c r="F34" s="322" t="s">
        <v>822</v>
      </c>
      <c r="G34" s="311" t="s">
        <v>703</v>
      </c>
      <c r="H34" s="311"/>
      <c r="I34" s="322" t="s">
        <v>823</v>
      </c>
      <c r="J34" s="350" t="s">
        <v>790</v>
      </c>
      <c r="L34"/>
    </row>
    <row r="35" ht="12.75" customHeight="1" spans="1:12">
      <c r="A35" s="293"/>
      <c r="B35" s="294" t="s">
        <v>824</v>
      </c>
      <c r="C35" s="279">
        <v>1734</v>
      </c>
      <c r="D35" s="271" t="s">
        <v>735</v>
      </c>
      <c r="E35" s="271"/>
      <c r="F35" s="319" t="s">
        <v>825</v>
      </c>
      <c r="G35" s="311" t="s">
        <v>739</v>
      </c>
      <c r="H35" s="311"/>
      <c r="I35" s="322" t="s">
        <v>826</v>
      </c>
      <c r="J35" s="350" t="s">
        <v>790</v>
      </c>
      <c r="L35"/>
    </row>
    <row r="36" ht="12.75" customHeight="1" spans="1:12">
      <c r="A36" s="295"/>
      <c r="B36" s="296"/>
      <c r="C36" s="279">
        <v>1735</v>
      </c>
      <c r="D36" s="273" t="s">
        <v>827</v>
      </c>
      <c r="E36" s="312"/>
      <c r="F36" s="327" t="s">
        <v>828</v>
      </c>
      <c r="G36" s="328" t="s">
        <v>829</v>
      </c>
      <c r="H36" s="328"/>
      <c r="I36" s="267"/>
      <c r="J36" s="267"/>
      <c r="L36"/>
    </row>
    <row r="37" ht="12.75" customHeight="1" spans="1:12">
      <c r="A37" s="297"/>
      <c r="B37" s="292" t="s">
        <v>830</v>
      </c>
      <c r="C37" s="298">
        <v>1736</v>
      </c>
      <c r="D37" s="273" t="s">
        <v>831</v>
      </c>
      <c r="E37" s="312"/>
      <c r="F37" s="322" t="s">
        <v>832</v>
      </c>
      <c r="G37" s="311" t="s">
        <v>703</v>
      </c>
      <c r="H37" s="311"/>
      <c r="I37" s="286"/>
      <c r="J37" s="356"/>
      <c r="L37"/>
    </row>
    <row r="38" ht="12.75" customHeight="1" spans="1:12">
      <c r="A38" s="268" t="s">
        <v>833</v>
      </c>
      <c r="B38" s="267" t="s">
        <v>834</v>
      </c>
      <c r="C38" s="279">
        <v>1737</v>
      </c>
      <c r="D38" s="273" t="s">
        <v>663</v>
      </c>
      <c r="E38" s="312"/>
      <c r="F38" s="322" t="s">
        <v>835</v>
      </c>
      <c r="G38" s="311" t="s">
        <v>739</v>
      </c>
      <c r="H38" s="311"/>
      <c r="I38" s="357"/>
      <c r="J38" s="284"/>
      <c r="L38"/>
    </row>
    <row r="39" ht="12.75" customHeight="1" spans="1:12">
      <c r="A39" s="268" t="s">
        <v>836</v>
      </c>
      <c r="B39" s="284" t="s">
        <v>837</v>
      </c>
      <c r="C39" s="279">
        <v>1738</v>
      </c>
      <c r="D39" s="273" t="s">
        <v>722</v>
      </c>
      <c r="E39" s="312"/>
      <c r="F39" s="329" t="s">
        <v>838</v>
      </c>
      <c r="G39" s="330" t="s">
        <v>839</v>
      </c>
      <c r="H39" s="330"/>
      <c r="I39" s="358"/>
      <c r="J39" s="359"/>
      <c r="L39" s="337"/>
    </row>
    <row r="40" ht="12.75" customHeight="1" spans="1:12">
      <c r="A40" s="268" t="s">
        <v>840</v>
      </c>
      <c r="B40" s="284" t="s">
        <v>841</v>
      </c>
      <c r="C40" s="299">
        <v>1739</v>
      </c>
      <c r="D40" s="300" t="s">
        <v>683</v>
      </c>
      <c r="E40" s="331"/>
      <c r="F40" s="310" t="s">
        <v>842</v>
      </c>
      <c r="G40" s="311" t="s">
        <v>761</v>
      </c>
      <c r="H40" s="311"/>
      <c r="I40" s="360" t="s">
        <v>89</v>
      </c>
      <c r="J40" s="284" t="s">
        <v>843</v>
      </c>
      <c r="L40" s="337"/>
    </row>
    <row r="41" ht="12.75" customHeight="1" spans="1:12">
      <c r="A41" s="301"/>
      <c r="B41" s="302" t="s">
        <v>844</v>
      </c>
      <c r="C41" s="303">
        <v>1740</v>
      </c>
      <c r="D41" s="304" t="s">
        <v>672</v>
      </c>
      <c r="E41" s="304"/>
      <c r="F41" s="321" t="s">
        <v>845</v>
      </c>
      <c r="G41" s="315" t="s">
        <v>724</v>
      </c>
      <c r="H41" s="316"/>
      <c r="I41" s="268"/>
      <c r="J41" s="284"/>
      <c r="L41" s="337"/>
    </row>
    <row r="42" ht="12.75" customHeight="1" spans="1:12">
      <c r="A42" s="268"/>
      <c r="B42" s="284"/>
      <c r="C42" s="305"/>
      <c r="D42" s="306"/>
      <c r="E42" s="308"/>
      <c r="F42" s="332" t="s">
        <v>846</v>
      </c>
      <c r="G42" s="333" t="s">
        <v>847</v>
      </c>
      <c r="H42" s="328"/>
      <c r="I42" s="268"/>
      <c r="J42" s="267"/>
      <c r="L42"/>
    </row>
    <row r="43" ht="12.75" customHeight="1" spans="1:12">
      <c r="A43" s="268" t="s">
        <v>848</v>
      </c>
      <c r="B43" s="268"/>
      <c r="C43" s="268"/>
      <c r="D43" s="268"/>
      <c r="E43" s="308"/>
      <c r="F43" s="267"/>
      <c r="G43" s="268"/>
      <c r="H43" s="268"/>
      <c r="I43" s="268"/>
      <c r="J43" s="267"/>
      <c r="L43"/>
    </row>
    <row r="44" ht="12.75" customHeight="1" spans="1:12">
      <c r="A44" s="268">
        <v>1600</v>
      </c>
      <c r="B44" s="307" t="s">
        <v>849</v>
      </c>
      <c r="C44" s="307"/>
      <c r="D44" s="307"/>
      <c r="E44" s="307"/>
      <c r="F44" s="268">
        <v>1700</v>
      </c>
      <c r="G44" s="334" t="s">
        <v>850</v>
      </c>
      <c r="H44" s="334"/>
      <c r="I44" s="334"/>
      <c r="J44" s="334"/>
      <c r="L44" s="337"/>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3.5"/>
  <cols>
    <col min="1" max="1" width="10.6857142857143" style="163" customWidth="1"/>
    <col min="2" max="2" width="5.95238095238095" style="163" customWidth="1"/>
    <col min="3" max="3" width="8.47619047619048" style="163" customWidth="1"/>
    <col min="4" max="4" width="4.14285714285714" style="163" customWidth="1"/>
    <col min="5" max="5" width="4.48571428571429" style="163" customWidth="1"/>
    <col min="6" max="6" width="30.5238095238095" style="163" customWidth="1"/>
    <col min="7" max="7" width="10.6857142857143" style="129" customWidth="1"/>
    <col min="8" max="8" width="5.95238095238095" style="129" customWidth="1"/>
    <col min="9" max="9" width="8.47619047619048" style="129" customWidth="1"/>
    <col min="10" max="10" width="4.14285714285714" style="129" customWidth="1"/>
    <col min="11" max="11" width="4.56190476190476" style="129" customWidth="1"/>
    <col min="12" max="12" width="30.9809523809524" style="129" customWidth="1"/>
    <col min="13" max="13" width="10.5619047619048" style="129" customWidth="1"/>
    <col min="14" max="14" width="4.56190476190476" style="129" customWidth="1"/>
    <col min="15" max="255" width="8.98095238095238" style="129" customWidth="1"/>
    <col min="256" max="256" width="7.78095238095238" style="129" customWidth="1"/>
    <col min="257" max="1025" width="7.98095238095238" customWidth="1"/>
  </cols>
  <sheetData>
    <row r="1" s="128" customFormat="1" ht="13.35" customHeight="1" spans="1:20">
      <c r="A1" s="164" t="s">
        <v>73</v>
      </c>
      <c r="B1" s="164" t="s">
        <v>851</v>
      </c>
      <c r="C1" s="164" t="s">
        <v>852</v>
      </c>
      <c r="D1" s="164"/>
      <c r="E1" s="164" t="s">
        <v>6</v>
      </c>
      <c r="F1" s="183"/>
      <c r="G1" s="184" t="s">
        <v>73</v>
      </c>
      <c r="H1" s="164" t="s">
        <v>851</v>
      </c>
      <c r="I1" s="164" t="s">
        <v>852</v>
      </c>
      <c r="J1" s="164"/>
      <c r="K1" s="164" t="s">
        <v>6</v>
      </c>
      <c r="L1" s="204"/>
      <c r="M1" s="237" t="s">
        <v>853</v>
      </c>
      <c r="N1" s="125"/>
      <c r="O1" s="125"/>
      <c r="P1" s="125"/>
      <c r="Q1" s="125"/>
      <c r="R1" s="125"/>
      <c r="S1" s="125"/>
      <c r="T1" s="125"/>
    </row>
    <row r="2" s="128" customFormat="1" ht="13.35" customHeight="1" spans="1:21">
      <c r="A2" s="165" t="s">
        <v>854</v>
      </c>
      <c r="B2" s="166" t="s">
        <v>626</v>
      </c>
      <c r="C2" s="167">
        <v>44307</v>
      </c>
      <c r="D2" s="168" t="s">
        <v>855</v>
      </c>
      <c r="E2" s="185">
        <f ca="1" t="shared" ref="E2:E13" si="0">IF(C2&lt;=0,"",((TODAY()-C2)/365.25))</f>
        <v>0.396988364134155</v>
      </c>
      <c r="F2" s="186" t="s">
        <v>856</v>
      </c>
      <c r="G2" s="187" t="s">
        <v>857</v>
      </c>
      <c r="H2" s="166" t="s">
        <v>626</v>
      </c>
      <c r="I2" s="178">
        <v>44201</v>
      </c>
      <c r="J2" s="168" t="s">
        <v>855</v>
      </c>
      <c r="K2" s="205">
        <f ca="1" t="shared" ref="K2:K18" si="1">IF(I2&lt;=0,"",((TODAY()-I2)/365.25))</f>
        <v>0.687200547570157</v>
      </c>
      <c r="L2" s="206" t="s">
        <v>36</v>
      </c>
      <c r="M2" s="238"/>
      <c r="N2" s="125"/>
      <c r="O2" s="145" t="s">
        <v>261</v>
      </c>
      <c r="P2" s="153" t="s">
        <v>858</v>
      </c>
      <c r="Q2" s="153"/>
      <c r="R2" s="153"/>
      <c r="S2" s="153"/>
      <c r="T2" s="153"/>
      <c r="U2" s="153"/>
    </row>
    <row r="3" s="128" customFormat="1" ht="13.35" customHeight="1" spans="1:21">
      <c r="A3" s="169" t="s">
        <v>859</v>
      </c>
      <c r="B3" s="170" t="s">
        <v>626</v>
      </c>
      <c r="C3" s="171">
        <v>41871</v>
      </c>
      <c r="D3" s="172" t="s">
        <v>38</v>
      </c>
      <c r="E3" s="188">
        <f ca="1" t="shared" si="0"/>
        <v>7.06639288158795</v>
      </c>
      <c r="F3" s="189" t="s">
        <v>856</v>
      </c>
      <c r="G3" s="190" t="s">
        <v>860</v>
      </c>
      <c r="H3" s="170" t="s">
        <v>626</v>
      </c>
      <c r="I3" s="178">
        <v>44194</v>
      </c>
      <c r="J3" s="168" t="s">
        <v>855</v>
      </c>
      <c r="K3" s="207">
        <f ca="1" t="shared" si="1"/>
        <v>0.706365503080082</v>
      </c>
      <c r="L3" s="206" t="s">
        <v>36</v>
      </c>
      <c r="M3" s="239"/>
      <c r="N3" s="125"/>
      <c r="O3" s="146" t="s">
        <v>89</v>
      </c>
      <c r="P3" s="154" t="s">
        <v>861</v>
      </c>
      <c r="Q3" s="154"/>
      <c r="R3" s="154"/>
      <c r="S3" s="154"/>
      <c r="T3" s="154"/>
      <c r="U3" s="154"/>
    </row>
    <row r="4" s="128" customFormat="1" ht="13.35" customHeight="1" spans="1:21">
      <c r="A4" s="169" t="s">
        <v>862</v>
      </c>
      <c r="B4" s="170" t="s">
        <v>626</v>
      </c>
      <c r="C4" s="171">
        <v>41878</v>
      </c>
      <c r="D4" s="172" t="s">
        <v>38</v>
      </c>
      <c r="E4" s="188">
        <f ca="1" t="shared" si="0"/>
        <v>7.04722792607803</v>
      </c>
      <c r="F4" s="189" t="s">
        <v>856</v>
      </c>
      <c r="G4" s="190" t="s">
        <v>863</v>
      </c>
      <c r="H4" s="170" t="s">
        <v>626</v>
      </c>
      <c r="I4" s="171">
        <v>42681</v>
      </c>
      <c r="J4" s="208" t="s">
        <v>38</v>
      </c>
      <c r="K4" s="207">
        <f ca="1" t="shared" si="1"/>
        <v>4.84873374401095</v>
      </c>
      <c r="L4" s="209" t="s">
        <v>36</v>
      </c>
      <c r="M4" s="239"/>
      <c r="N4" s="125"/>
      <c r="O4" s="240" t="s">
        <v>100</v>
      </c>
      <c r="P4" s="155" t="s">
        <v>864</v>
      </c>
      <c r="Q4" s="155"/>
      <c r="R4" s="155"/>
      <c r="S4" s="155"/>
      <c r="T4" s="155"/>
      <c r="U4" s="155"/>
    </row>
    <row r="5" s="128" customFormat="1" ht="13.35" customHeight="1" spans="1:21">
      <c r="A5" s="173" t="s">
        <v>865</v>
      </c>
      <c r="B5" s="170" t="s">
        <v>626</v>
      </c>
      <c r="C5" s="167">
        <v>44281</v>
      </c>
      <c r="D5" s="168" t="s">
        <v>855</v>
      </c>
      <c r="E5" s="188">
        <f ca="1" t="shared" si="0"/>
        <v>0.468172484599589</v>
      </c>
      <c r="F5" s="189" t="s">
        <v>856</v>
      </c>
      <c r="G5" s="190" t="s">
        <v>866</v>
      </c>
      <c r="H5" s="170" t="s">
        <v>626</v>
      </c>
      <c r="I5" s="210">
        <v>44225</v>
      </c>
      <c r="J5" s="168" t="s">
        <v>855</v>
      </c>
      <c r="K5" s="207">
        <f ca="1" t="shared" si="1"/>
        <v>0.621492128678987</v>
      </c>
      <c r="L5" s="211" t="s">
        <v>36</v>
      </c>
      <c r="M5" s="239"/>
      <c r="N5" s="125"/>
      <c r="O5" s="147" t="s">
        <v>281</v>
      </c>
      <c r="P5" s="155" t="s">
        <v>867</v>
      </c>
      <c r="Q5" s="155"/>
      <c r="R5" s="155"/>
      <c r="S5" s="155"/>
      <c r="T5" s="155"/>
      <c r="U5" s="155"/>
    </row>
    <row r="6" s="128" customFormat="1" ht="13.35" customHeight="1" spans="1:21">
      <c r="A6" s="169" t="s">
        <v>868</v>
      </c>
      <c r="B6" s="170" t="s">
        <v>626</v>
      </c>
      <c r="C6" s="171">
        <v>44349</v>
      </c>
      <c r="D6" s="174" t="s">
        <v>855</v>
      </c>
      <c r="E6" s="188">
        <f ca="1" t="shared" si="0"/>
        <v>0.281998631074606</v>
      </c>
      <c r="F6" s="189" t="s">
        <v>856</v>
      </c>
      <c r="G6" s="190" t="s">
        <v>869</v>
      </c>
      <c r="H6" s="170" t="s">
        <v>626</v>
      </c>
      <c r="I6" s="167">
        <v>44288</v>
      </c>
      <c r="J6" s="168" t="s">
        <v>855</v>
      </c>
      <c r="K6" s="207">
        <f ca="1" t="shared" si="1"/>
        <v>0.449007529089665</v>
      </c>
      <c r="L6" s="183" t="s">
        <v>36</v>
      </c>
      <c r="M6" s="239"/>
      <c r="N6" s="125"/>
      <c r="O6" s="81"/>
      <c r="P6" s="241"/>
      <c r="Q6" s="241"/>
      <c r="R6" s="241"/>
      <c r="S6" s="241"/>
      <c r="T6" s="241"/>
      <c r="U6" s="241"/>
    </row>
    <row r="7" s="128" customFormat="1" ht="13.35" customHeight="1" spans="1:21">
      <c r="A7" s="169" t="s">
        <v>870</v>
      </c>
      <c r="B7" s="170" t="s">
        <v>626</v>
      </c>
      <c r="C7" s="171">
        <v>41913</v>
      </c>
      <c r="D7" s="172" t="s">
        <v>38</v>
      </c>
      <c r="E7" s="188">
        <f ca="1" t="shared" si="0"/>
        <v>6.95140314852841</v>
      </c>
      <c r="F7" s="189" t="s">
        <v>856</v>
      </c>
      <c r="G7" s="190" t="s">
        <v>871</v>
      </c>
      <c r="H7" s="170" t="s">
        <v>626</v>
      </c>
      <c r="I7" s="212">
        <v>42465</v>
      </c>
      <c r="J7" s="213" t="s">
        <v>7</v>
      </c>
      <c r="K7" s="207">
        <f ca="1" t="shared" si="1"/>
        <v>5.44010951403149</v>
      </c>
      <c r="L7" s="183" t="s">
        <v>36</v>
      </c>
      <c r="M7" s="239"/>
      <c r="N7" s="125"/>
      <c r="O7" s="148"/>
      <c r="P7" s="148"/>
      <c r="Q7" s="148"/>
      <c r="R7" s="148"/>
      <c r="S7" s="148"/>
      <c r="T7" s="148"/>
      <c r="U7" s="148"/>
    </row>
    <row r="8" s="128" customFormat="1" ht="13.35" customHeight="1" spans="1:21">
      <c r="A8" s="169" t="s">
        <v>872</v>
      </c>
      <c r="B8" s="170" t="s">
        <v>626</v>
      </c>
      <c r="C8" s="171">
        <v>44146</v>
      </c>
      <c r="D8" s="174" t="s">
        <v>855</v>
      </c>
      <c r="E8" s="188">
        <f ca="1" t="shared" si="0"/>
        <v>0.837782340862423</v>
      </c>
      <c r="F8" s="189" t="s">
        <v>856</v>
      </c>
      <c r="G8" s="190" t="s">
        <v>873</v>
      </c>
      <c r="H8" s="170" t="s">
        <v>626</v>
      </c>
      <c r="I8" s="212">
        <v>42465</v>
      </c>
      <c r="J8" s="213" t="s">
        <v>7</v>
      </c>
      <c r="K8" s="207">
        <f ca="1" t="shared" si="1"/>
        <v>5.44010951403149</v>
      </c>
      <c r="L8" s="183" t="s">
        <v>36</v>
      </c>
      <c r="M8" s="239"/>
      <c r="N8" s="125"/>
      <c r="O8" s="81" t="s">
        <v>6</v>
      </c>
      <c r="P8" s="156" t="s">
        <v>27</v>
      </c>
      <c r="Q8" s="156"/>
      <c r="R8" s="156"/>
      <c r="S8" s="156"/>
      <c r="T8" s="156"/>
      <c r="U8" s="156"/>
    </row>
    <row r="9" s="128" customFormat="1" ht="13.35" customHeight="1" spans="1:21">
      <c r="A9" s="169" t="s">
        <v>874</v>
      </c>
      <c r="B9" s="175" t="s">
        <v>626</v>
      </c>
      <c r="C9" s="176">
        <v>41928</v>
      </c>
      <c r="D9" s="168" t="s">
        <v>38</v>
      </c>
      <c r="E9" s="188">
        <f ca="1" t="shared" si="0"/>
        <v>6.91033538672142</v>
      </c>
      <c r="F9" s="189" t="s">
        <v>856</v>
      </c>
      <c r="G9" s="190" t="s">
        <v>875</v>
      </c>
      <c r="H9" s="170" t="s">
        <v>626</v>
      </c>
      <c r="I9" s="212">
        <v>44154</v>
      </c>
      <c r="J9" s="213" t="s">
        <v>39</v>
      </c>
      <c r="K9" s="207">
        <f ca="1" t="shared" si="1"/>
        <v>0.815879534565366</v>
      </c>
      <c r="L9" s="183" t="s">
        <v>36</v>
      </c>
      <c r="M9" s="239"/>
      <c r="N9" s="125"/>
      <c r="O9" s="148" t="s">
        <v>7</v>
      </c>
      <c r="P9" s="155" t="s">
        <v>372</v>
      </c>
      <c r="Q9" s="155"/>
      <c r="R9" s="155"/>
      <c r="S9" s="155"/>
      <c r="T9" s="155"/>
      <c r="U9" s="155"/>
    </row>
    <row r="10" s="128" customFormat="1" ht="13.35" customHeight="1" spans="1:21">
      <c r="A10" s="169" t="s">
        <v>876</v>
      </c>
      <c r="B10" s="175" t="s">
        <v>626</v>
      </c>
      <c r="C10" s="167">
        <v>44260</v>
      </c>
      <c r="D10" s="168" t="s">
        <v>855</v>
      </c>
      <c r="E10" s="188">
        <f ca="1" t="shared" si="0"/>
        <v>0.525667351129363</v>
      </c>
      <c r="F10" s="189" t="s">
        <v>856</v>
      </c>
      <c r="G10" s="190" t="s">
        <v>877</v>
      </c>
      <c r="H10" s="170" t="s">
        <v>626</v>
      </c>
      <c r="I10" s="212">
        <v>44077</v>
      </c>
      <c r="J10" s="213" t="s">
        <v>39</v>
      </c>
      <c r="K10" s="188">
        <f ca="1" t="shared" si="1"/>
        <v>1.02669404517454</v>
      </c>
      <c r="L10" s="214" t="s">
        <v>36</v>
      </c>
      <c r="M10" s="242"/>
      <c r="N10" s="125"/>
      <c r="O10" s="243"/>
      <c r="P10" s="244"/>
      <c r="Q10" s="244"/>
      <c r="R10" s="244"/>
      <c r="S10" s="244"/>
      <c r="T10" s="244"/>
      <c r="U10" s="244"/>
    </row>
    <row r="11" s="128" customFormat="1" ht="13.35" customHeight="1" spans="1:21">
      <c r="A11" s="173" t="s">
        <v>878</v>
      </c>
      <c r="B11" s="175" t="s">
        <v>626</v>
      </c>
      <c r="C11" s="171">
        <v>44217</v>
      </c>
      <c r="D11" s="174" t="s">
        <v>855</v>
      </c>
      <c r="E11" s="188">
        <f ca="1" t="shared" si="0"/>
        <v>0.643394934976044</v>
      </c>
      <c r="F11" s="191" t="s">
        <v>856</v>
      </c>
      <c r="G11" s="190" t="s">
        <v>879</v>
      </c>
      <c r="H11" s="170" t="s">
        <v>626</v>
      </c>
      <c r="I11" s="167" t="s">
        <v>545</v>
      </c>
      <c r="J11" s="168" t="s">
        <v>39</v>
      </c>
      <c r="K11" s="188"/>
      <c r="L11" s="215" t="s">
        <v>880</v>
      </c>
      <c r="M11" s="193"/>
      <c r="N11" s="125"/>
      <c r="O11" s="245" t="s">
        <v>626</v>
      </c>
      <c r="P11" s="246" t="s">
        <v>881</v>
      </c>
      <c r="Q11" s="246"/>
      <c r="R11" s="246"/>
      <c r="S11" s="246"/>
      <c r="T11" s="246"/>
      <c r="U11" s="246"/>
    </row>
    <row r="12" s="128" customFormat="1" ht="13.35" customHeight="1" spans="1:21">
      <c r="A12" s="169" t="s">
        <v>882</v>
      </c>
      <c r="B12" s="175" t="s">
        <v>626</v>
      </c>
      <c r="C12" s="167">
        <v>44330</v>
      </c>
      <c r="D12" s="168" t="s">
        <v>855</v>
      </c>
      <c r="E12" s="188">
        <f ca="1" t="shared" si="0"/>
        <v>0.334017796030116</v>
      </c>
      <c r="F12" s="191" t="s">
        <v>856</v>
      </c>
      <c r="G12" s="190" t="s">
        <v>883</v>
      </c>
      <c r="H12" s="170" t="s">
        <v>626</v>
      </c>
      <c r="I12" s="212">
        <v>42395</v>
      </c>
      <c r="J12" s="213" t="s">
        <v>7</v>
      </c>
      <c r="K12" s="188">
        <f ca="1" t="shared" si="1"/>
        <v>5.63175906913073</v>
      </c>
      <c r="L12" s="216" t="s">
        <v>36</v>
      </c>
      <c r="M12" s="193"/>
      <c r="N12" s="125"/>
      <c r="O12" s="247" t="s">
        <v>884</v>
      </c>
      <c r="P12" s="248" t="s">
        <v>885</v>
      </c>
      <c r="Q12" s="248"/>
      <c r="R12" s="248"/>
      <c r="S12" s="248"/>
      <c r="T12" s="248"/>
      <c r="U12" s="248"/>
    </row>
    <row r="13" s="128" customFormat="1" ht="13.35" customHeight="1" spans="1:21">
      <c r="A13" s="169" t="s">
        <v>886</v>
      </c>
      <c r="B13" s="175" t="s">
        <v>626</v>
      </c>
      <c r="C13" s="167">
        <v>44239</v>
      </c>
      <c r="D13" s="168" t="s">
        <v>855</v>
      </c>
      <c r="E13" s="188">
        <f ca="1" t="shared" si="0"/>
        <v>0.583162217659138</v>
      </c>
      <c r="F13" s="191" t="s">
        <v>856</v>
      </c>
      <c r="G13" s="190" t="s">
        <v>887</v>
      </c>
      <c r="H13" s="170" t="s">
        <v>626</v>
      </c>
      <c r="I13" s="217">
        <v>44188</v>
      </c>
      <c r="J13" s="213" t="s">
        <v>39</v>
      </c>
      <c r="K13" s="188">
        <f ca="1" t="shared" si="1"/>
        <v>0.722792607802875</v>
      </c>
      <c r="L13" s="218" t="s">
        <v>36</v>
      </c>
      <c r="M13" s="193"/>
      <c r="N13" s="125"/>
      <c r="O13" s="249" t="s">
        <v>888</v>
      </c>
      <c r="P13" s="250" t="s">
        <v>889</v>
      </c>
      <c r="Q13" s="250"/>
      <c r="R13" s="250"/>
      <c r="S13" s="250"/>
      <c r="T13" s="250"/>
      <c r="U13" s="250"/>
    </row>
    <row r="14" s="128" customFormat="1" ht="13.35" customHeight="1" spans="1:21">
      <c r="A14" s="169" t="s">
        <v>890</v>
      </c>
      <c r="B14" s="175" t="s">
        <v>626</v>
      </c>
      <c r="C14" s="167">
        <v>44027</v>
      </c>
      <c r="D14" s="168" t="s">
        <v>855</v>
      </c>
      <c r="E14" s="192">
        <f ca="1">(TODAY()-C14)/365.25</f>
        <v>1.16358658453114</v>
      </c>
      <c r="F14" s="193" t="s">
        <v>36</v>
      </c>
      <c r="G14" s="190" t="s">
        <v>891</v>
      </c>
      <c r="H14" s="170" t="s">
        <v>626</v>
      </c>
      <c r="I14" s="212">
        <v>44236</v>
      </c>
      <c r="J14" s="213" t="s">
        <v>39</v>
      </c>
      <c r="K14" s="188">
        <f ca="1" t="shared" si="1"/>
        <v>0.591375770020534</v>
      </c>
      <c r="L14" s="219" t="s">
        <v>36</v>
      </c>
      <c r="M14" s="193"/>
      <c r="N14" s="125"/>
      <c r="O14" s="251"/>
      <c r="P14" s="251"/>
      <c r="Q14" s="251"/>
      <c r="R14" s="251"/>
      <c r="S14" s="251"/>
      <c r="T14" s="251"/>
      <c r="U14" s="251"/>
    </row>
    <row r="15" s="128" customFormat="1" ht="13.35" customHeight="1" spans="1:21">
      <c r="A15" s="173" t="s">
        <v>892</v>
      </c>
      <c r="B15" s="175" t="s">
        <v>626</v>
      </c>
      <c r="C15" s="177">
        <v>44106</v>
      </c>
      <c r="D15" s="174" t="s">
        <v>855</v>
      </c>
      <c r="E15" s="192">
        <f ca="1">(TODAY()-C15)/365.25</f>
        <v>0.947296372347707</v>
      </c>
      <c r="F15" s="193" t="s">
        <v>36</v>
      </c>
      <c r="G15" s="190" t="s">
        <v>893</v>
      </c>
      <c r="H15" s="170" t="s">
        <v>626</v>
      </c>
      <c r="I15" s="212">
        <v>44126</v>
      </c>
      <c r="J15" s="213" t="s">
        <v>39</v>
      </c>
      <c r="K15" s="207">
        <f ca="1" t="shared" si="1"/>
        <v>0.892539356605065</v>
      </c>
      <c r="L15" s="183" t="s">
        <v>36</v>
      </c>
      <c r="M15" s="239"/>
      <c r="N15" s="125"/>
      <c r="O15" s="251" t="s">
        <v>894</v>
      </c>
      <c r="P15" s="251"/>
      <c r="Q15" s="251"/>
      <c r="R15" s="251"/>
      <c r="S15" s="251"/>
      <c r="T15" s="251"/>
      <c r="U15" s="251"/>
    </row>
    <row r="16" s="128" customFormat="1" ht="13.35" customHeight="1" spans="1:21">
      <c r="A16" s="173" t="s">
        <v>895</v>
      </c>
      <c r="B16" s="175" t="s">
        <v>626</v>
      </c>
      <c r="C16" s="177">
        <v>44131</v>
      </c>
      <c r="D16" s="174" t="s">
        <v>855</v>
      </c>
      <c r="E16" s="192">
        <f ca="1">(TODAY()-C16)/365.25</f>
        <v>0.878850102669405</v>
      </c>
      <c r="F16" s="193" t="s">
        <v>36</v>
      </c>
      <c r="G16" s="190" t="s">
        <v>896</v>
      </c>
      <c r="H16" s="170" t="s">
        <v>626</v>
      </c>
      <c r="I16" s="212">
        <v>44277</v>
      </c>
      <c r="J16" s="213" t="s">
        <v>39</v>
      </c>
      <c r="K16" s="188">
        <f ca="1" t="shared" si="1"/>
        <v>0.479123887748118</v>
      </c>
      <c r="L16" s="220" t="s">
        <v>36</v>
      </c>
      <c r="M16" s="193"/>
      <c r="N16" s="125"/>
      <c r="O16" s="251" t="s">
        <v>897</v>
      </c>
      <c r="P16" s="251"/>
      <c r="Q16" s="251"/>
      <c r="R16" s="251"/>
      <c r="S16" s="251"/>
      <c r="T16" s="251"/>
      <c r="U16" s="251"/>
    </row>
    <row r="17" s="128" customFormat="1" ht="13.35" customHeight="1" spans="1:21">
      <c r="A17" s="173" t="s">
        <v>898</v>
      </c>
      <c r="B17" s="175" t="s">
        <v>626</v>
      </c>
      <c r="C17" s="177">
        <v>44179</v>
      </c>
      <c r="D17" s="174" t="s">
        <v>855</v>
      </c>
      <c r="E17" s="188">
        <f ca="1">IF(C17&lt;=0,"",((TODAY()-C17)/365.25))</f>
        <v>0.747433264887064</v>
      </c>
      <c r="F17" s="193" t="s">
        <v>36</v>
      </c>
      <c r="G17" s="190" t="s">
        <v>899</v>
      </c>
      <c r="H17" s="170" t="s">
        <v>626</v>
      </c>
      <c r="I17" s="212">
        <v>44319</v>
      </c>
      <c r="J17" s="213" t="s">
        <v>39</v>
      </c>
      <c r="K17" s="207">
        <f ca="1" t="shared" si="1"/>
        <v>0.364134154688569</v>
      </c>
      <c r="L17" s="206" t="s">
        <v>36</v>
      </c>
      <c r="M17" s="239"/>
      <c r="N17" s="125"/>
      <c r="O17" s="251" t="s">
        <v>900</v>
      </c>
      <c r="P17" s="251"/>
      <c r="Q17" s="251"/>
      <c r="R17" s="251"/>
      <c r="S17" s="251"/>
      <c r="T17" s="251"/>
      <c r="U17" s="251"/>
    </row>
    <row r="18" s="128" customFormat="1" ht="13.35" customHeight="1" spans="1:21">
      <c r="A18" s="173" t="s">
        <v>901</v>
      </c>
      <c r="B18" s="175" t="s">
        <v>626</v>
      </c>
      <c r="C18" s="171">
        <v>44083</v>
      </c>
      <c r="D18" s="171" t="s">
        <v>855</v>
      </c>
      <c r="E18" s="188">
        <f ca="1">IF(C18&lt;=0,"",((TODAY()-C18)/365.25))</f>
        <v>1.01026694045175</v>
      </c>
      <c r="F18" s="193" t="s">
        <v>36</v>
      </c>
      <c r="G18" s="190" t="s">
        <v>902</v>
      </c>
      <c r="H18" s="170" t="s">
        <v>626</v>
      </c>
      <c r="I18" s="212">
        <v>42247</v>
      </c>
      <c r="J18" s="213" t="s">
        <v>7</v>
      </c>
      <c r="K18" s="188">
        <f ca="1" t="shared" si="1"/>
        <v>6.03696098562628</v>
      </c>
      <c r="L18" s="214" t="s">
        <v>36</v>
      </c>
      <c r="M18" s="193"/>
      <c r="N18" s="125"/>
      <c r="O18" s="251" t="s">
        <v>903</v>
      </c>
      <c r="P18" s="251"/>
      <c r="Q18" s="251"/>
      <c r="R18" s="251"/>
      <c r="S18" s="251"/>
      <c r="T18" s="251"/>
      <c r="U18" s="251"/>
    </row>
    <row r="19" s="128" customFormat="1" ht="13.35" customHeight="1" spans="1:20">
      <c r="A19" s="173" t="s">
        <v>904</v>
      </c>
      <c r="B19" s="175" t="s">
        <v>626</v>
      </c>
      <c r="C19" s="178">
        <v>43950</v>
      </c>
      <c r="D19" s="168" t="s">
        <v>855</v>
      </c>
      <c r="E19" s="192">
        <f ca="1">(TODAY()-C19)/365.25</f>
        <v>1.37440109514031</v>
      </c>
      <c r="F19" s="193" t="s">
        <v>36</v>
      </c>
      <c r="G19" s="194"/>
      <c r="H19" s="195"/>
      <c r="I19" s="221"/>
      <c r="J19" s="172"/>
      <c r="K19" s="188"/>
      <c r="L19" s="219"/>
      <c r="M19" s="252"/>
      <c r="N19" s="125"/>
      <c r="O19" s="253"/>
      <c r="P19" s="160"/>
      <c r="Q19" s="160"/>
      <c r="R19" s="160"/>
      <c r="S19" s="160"/>
      <c r="T19" s="160"/>
    </row>
    <row r="20" s="128" customFormat="1" ht="13.35" customHeight="1" spans="1:20">
      <c r="A20" s="173" t="s">
        <v>905</v>
      </c>
      <c r="B20" s="175" t="s">
        <v>626</v>
      </c>
      <c r="C20" s="167">
        <v>44006</v>
      </c>
      <c r="D20" s="168" t="s">
        <v>855</v>
      </c>
      <c r="E20" s="192">
        <f ca="1">(TODAY()-C20)/365.25</f>
        <v>1.22108145106092</v>
      </c>
      <c r="F20" s="193" t="s">
        <v>36</v>
      </c>
      <c r="G20" s="196" t="s">
        <v>906</v>
      </c>
      <c r="H20" s="197" t="s">
        <v>884</v>
      </c>
      <c r="I20" s="222">
        <v>42727</v>
      </c>
      <c r="J20" s="213" t="s">
        <v>7</v>
      </c>
      <c r="K20" s="207">
        <f ca="1" t="shared" ref="K20:K31" si="2">IF(I20&lt;=0,"",((TODAY()-I20)/365.25))</f>
        <v>4.72279260780287</v>
      </c>
      <c r="L20" s="223" t="s">
        <v>907</v>
      </c>
      <c r="M20" s="254"/>
      <c r="N20" s="125"/>
      <c r="O20" s="255" t="s">
        <v>908</v>
      </c>
      <c r="P20" s="255"/>
      <c r="Q20" s="255"/>
      <c r="R20" s="255"/>
      <c r="S20" s="255"/>
      <c r="T20" s="255"/>
    </row>
    <row r="21" s="128" customFormat="1" ht="13.35" customHeight="1" spans="1:20">
      <c r="A21" s="173" t="s">
        <v>909</v>
      </c>
      <c r="B21" s="175" t="s">
        <v>626</v>
      </c>
      <c r="C21" s="167">
        <v>43957</v>
      </c>
      <c r="D21" s="168" t="s">
        <v>855</v>
      </c>
      <c r="E21" s="192">
        <f ca="1">(TODAY()-C21)/365.25</f>
        <v>1.35523613963039</v>
      </c>
      <c r="F21" s="193" t="s">
        <v>36</v>
      </c>
      <c r="G21" s="196" t="s">
        <v>910</v>
      </c>
      <c r="H21" s="197" t="s">
        <v>884</v>
      </c>
      <c r="I21" s="222">
        <v>42592</v>
      </c>
      <c r="J21" s="213" t="s">
        <v>7</v>
      </c>
      <c r="K21" s="207">
        <f ca="1" t="shared" si="2"/>
        <v>5.09240246406571</v>
      </c>
      <c r="L21" s="223" t="s">
        <v>911</v>
      </c>
      <c r="M21" s="254"/>
      <c r="N21" s="125"/>
      <c r="O21" s="255"/>
      <c r="P21" s="255"/>
      <c r="Q21" s="255"/>
      <c r="R21" s="255"/>
      <c r="S21" s="255"/>
      <c r="T21" s="255"/>
    </row>
    <row r="22" s="128" customFormat="1" ht="13.35" customHeight="1" spans="1:22">
      <c r="A22" s="179" t="s">
        <v>912</v>
      </c>
      <c r="B22" s="175" t="s">
        <v>626</v>
      </c>
      <c r="C22" s="178">
        <v>44176</v>
      </c>
      <c r="D22" s="168" t="s">
        <v>855</v>
      </c>
      <c r="E22" s="188">
        <f ca="1">IF(C22&lt;=0,"",((TODAY()-C22)/365.25))</f>
        <v>0.75564681724846</v>
      </c>
      <c r="F22" s="193" t="s">
        <v>36</v>
      </c>
      <c r="G22" s="196" t="s">
        <v>913</v>
      </c>
      <c r="H22" s="197" t="s">
        <v>884</v>
      </c>
      <c r="I22" s="222">
        <v>42545</v>
      </c>
      <c r="J22" s="213" t="s">
        <v>7</v>
      </c>
      <c r="K22" s="207">
        <f ca="1" t="shared" si="2"/>
        <v>5.22108145106092</v>
      </c>
      <c r="L22" s="223" t="s">
        <v>914</v>
      </c>
      <c r="M22" s="254"/>
      <c r="N22" s="125"/>
      <c r="O22" s="255"/>
      <c r="P22" s="255"/>
      <c r="Q22" s="255"/>
      <c r="R22" s="255"/>
      <c r="S22" s="255"/>
      <c r="T22" s="255"/>
      <c r="U22" s="262"/>
      <c r="V22" s="262"/>
    </row>
    <row r="23" s="129" customFormat="1" ht="13.35" customHeight="1" spans="1:22">
      <c r="A23" s="179" t="s">
        <v>915</v>
      </c>
      <c r="B23" s="175" t="s">
        <v>626</v>
      </c>
      <c r="C23" s="178">
        <v>44132</v>
      </c>
      <c r="D23" s="168" t="s">
        <v>855</v>
      </c>
      <c r="E23" s="192">
        <f ca="1">(TODAY()-C23)/365.25</f>
        <v>0.876112251882272</v>
      </c>
      <c r="F23" s="193" t="s">
        <v>36</v>
      </c>
      <c r="G23" s="196" t="s">
        <v>916</v>
      </c>
      <c r="H23" s="197" t="s">
        <v>884</v>
      </c>
      <c r="I23" s="222">
        <v>42678</v>
      </c>
      <c r="J23" s="213" t="s">
        <v>7</v>
      </c>
      <c r="K23" s="207">
        <f ca="1" t="shared" si="2"/>
        <v>4.85694729637235</v>
      </c>
      <c r="L23" s="223" t="s">
        <v>907</v>
      </c>
      <c r="M23" s="254"/>
      <c r="N23" s="121"/>
      <c r="O23" s="256"/>
      <c r="P23" s="256"/>
      <c r="Q23" s="256"/>
      <c r="R23" s="256"/>
      <c r="S23" s="256"/>
      <c r="T23" s="256"/>
      <c r="U23" s="262"/>
      <c r="V23" s="262"/>
    </row>
    <row r="24" s="129" customFormat="1" ht="13.35" customHeight="1" spans="1:22">
      <c r="A24" s="179" t="s">
        <v>917</v>
      </c>
      <c r="B24" s="175" t="s">
        <v>626</v>
      </c>
      <c r="C24" s="167">
        <v>44069</v>
      </c>
      <c r="D24" s="168" t="s">
        <v>855</v>
      </c>
      <c r="E24" s="192">
        <f ca="1">(TODAY()-C24)/365.25</f>
        <v>1.04859685147159</v>
      </c>
      <c r="F24" s="193" t="s">
        <v>36</v>
      </c>
      <c r="G24" s="198" t="s">
        <v>918</v>
      </c>
      <c r="H24" s="199" t="s">
        <v>888</v>
      </c>
      <c r="I24" s="224">
        <v>42551</v>
      </c>
      <c r="J24" s="225" t="s">
        <v>7</v>
      </c>
      <c r="K24" s="226">
        <f ca="1" t="shared" si="2"/>
        <v>5.20465434633812</v>
      </c>
      <c r="L24" s="227" t="s">
        <v>36</v>
      </c>
      <c r="M24" s="257"/>
      <c r="N24" s="258"/>
      <c r="O24" s="251" t="s">
        <v>919</v>
      </c>
      <c r="P24" s="251"/>
      <c r="Q24" s="251"/>
      <c r="R24" s="251"/>
      <c r="S24" s="251"/>
      <c r="T24" s="251"/>
      <c r="U24" s="251"/>
      <c r="V24" s="262"/>
    </row>
    <row r="25" s="129" customFormat="1" ht="13.35" customHeight="1" spans="1:21">
      <c r="A25" s="179" t="s">
        <v>920</v>
      </c>
      <c r="B25" s="175" t="s">
        <v>626</v>
      </c>
      <c r="C25" s="167">
        <v>44316</v>
      </c>
      <c r="D25" s="168" t="s">
        <v>855</v>
      </c>
      <c r="E25" s="188">
        <f ca="1">IF(C25&lt;=0,"",((TODAY()-C25)/365.25))</f>
        <v>0.372347707049966</v>
      </c>
      <c r="F25" s="193" t="s">
        <v>36</v>
      </c>
      <c r="G25" s="198" t="s">
        <v>921</v>
      </c>
      <c r="H25" s="199" t="s">
        <v>888</v>
      </c>
      <c r="I25" s="224">
        <v>42487</v>
      </c>
      <c r="J25" s="228" t="s">
        <v>7</v>
      </c>
      <c r="K25" s="207">
        <f ca="1" t="shared" si="2"/>
        <v>5.37987679671458</v>
      </c>
      <c r="L25" s="227" t="s">
        <v>36</v>
      </c>
      <c r="M25" s="257"/>
      <c r="N25" s="259"/>
      <c r="O25" s="251"/>
      <c r="P25" s="251"/>
      <c r="Q25" s="251"/>
      <c r="R25" s="251"/>
      <c r="S25" s="251"/>
      <c r="T25" s="251"/>
      <c r="U25" s="251"/>
    </row>
    <row r="26" s="129" customFormat="1" ht="13.35" customHeight="1" spans="1:21">
      <c r="A26" s="179" t="s">
        <v>922</v>
      </c>
      <c r="B26" s="175" t="s">
        <v>626</v>
      </c>
      <c r="C26" s="176">
        <v>42556</v>
      </c>
      <c r="D26" s="168" t="s">
        <v>38</v>
      </c>
      <c r="E26" s="188">
        <f ca="1">IF(C26&lt;=0,"",((TODAY()-C26)/365.25))</f>
        <v>5.19096509240246</v>
      </c>
      <c r="F26" s="193" t="s">
        <v>36</v>
      </c>
      <c r="G26" s="198" t="s">
        <v>923</v>
      </c>
      <c r="H26" s="199" t="s">
        <v>888</v>
      </c>
      <c r="I26" s="229">
        <v>42271</v>
      </c>
      <c r="J26" s="225" t="s">
        <v>7</v>
      </c>
      <c r="K26" s="207">
        <f ca="1" t="shared" si="2"/>
        <v>5.97125256673511</v>
      </c>
      <c r="L26" s="227" t="s">
        <v>36</v>
      </c>
      <c r="M26" s="257"/>
      <c r="N26" s="260"/>
      <c r="O26" s="251"/>
      <c r="P26" s="251"/>
      <c r="Q26" s="251"/>
      <c r="R26" s="251"/>
      <c r="S26" s="251"/>
      <c r="T26" s="251"/>
      <c r="U26" s="251"/>
    </row>
    <row r="27" s="129" customFormat="1" ht="13.35" customHeight="1" spans="1:21">
      <c r="A27" s="179" t="s">
        <v>924</v>
      </c>
      <c r="B27" s="175" t="s">
        <v>626</v>
      </c>
      <c r="C27" s="167">
        <v>44020</v>
      </c>
      <c r="D27" s="168" t="s">
        <v>855</v>
      </c>
      <c r="E27" s="192">
        <f ca="1">(TODAY()-C27)/365.25</f>
        <v>1.18275154004107</v>
      </c>
      <c r="F27" s="193" t="s">
        <v>36</v>
      </c>
      <c r="G27" s="198" t="s">
        <v>925</v>
      </c>
      <c r="H27" s="199" t="s">
        <v>888</v>
      </c>
      <c r="I27" s="224">
        <v>42325</v>
      </c>
      <c r="J27" s="228" t="s">
        <v>7</v>
      </c>
      <c r="K27" s="226">
        <f ca="1" t="shared" si="2"/>
        <v>5.82340862422998</v>
      </c>
      <c r="L27" s="215" t="s">
        <v>926</v>
      </c>
      <c r="M27" s="257"/>
      <c r="N27" s="121"/>
      <c r="O27" s="251"/>
      <c r="P27" s="251"/>
      <c r="Q27" s="251"/>
      <c r="R27" s="251"/>
      <c r="S27" s="251"/>
      <c r="T27" s="251"/>
      <c r="U27" s="251"/>
    </row>
    <row r="28" s="129" customFormat="1" ht="13.35" customHeight="1" spans="1:21">
      <c r="A28" s="179" t="s">
        <v>927</v>
      </c>
      <c r="B28" s="175" t="s">
        <v>626</v>
      </c>
      <c r="C28" s="167">
        <v>44337</v>
      </c>
      <c r="D28" s="168" t="s">
        <v>855</v>
      </c>
      <c r="E28" s="192">
        <f ca="1">(TODAY()-C28)/365.25</f>
        <v>0.314852840520192</v>
      </c>
      <c r="F28" s="200" t="s">
        <v>36</v>
      </c>
      <c r="G28" s="198" t="s">
        <v>928</v>
      </c>
      <c r="H28" s="199" t="s">
        <v>888</v>
      </c>
      <c r="I28" s="224">
        <v>42418</v>
      </c>
      <c r="J28" s="228" t="s">
        <v>7</v>
      </c>
      <c r="K28" s="226">
        <f ca="1" t="shared" si="2"/>
        <v>5.56878850102669</v>
      </c>
      <c r="L28" s="227" t="s">
        <v>36</v>
      </c>
      <c r="M28" s="257"/>
      <c r="N28" s="121"/>
      <c r="O28" s="251"/>
      <c r="P28" s="251"/>
      <c r="Q28" s="251"/>
      <c r="R28" s="251"/>
      <c r="S28" s="251"/>
      <c r="T28" s="251"/>
      <c r="U28" s="251"/>
    </row>
    <row r="29" s="129" customFormat="1" ht="13.35" customHeight="1" spans="1:21">
      <c r="A29" s="179" t="s">
        <v>929</v>
      </c>
      <c r="B29" s="175" t="s">
        <v>626</v>
      </c>
      <c r="C29" s="167">
        <v>44274</v>
      </c>
      <c r="D29" s="168" t="s">
        <v>855</v>
      </c>
      <c r="E29" s="188">
        <f ca="1">IF(C29&lt;=0,"",((TODAY()-C29)/365.25))</f>
        <v>0.487337440109514</v>
      </c>
      <c r="F29" s="200" t="s">
        <v>36</v>
      </c>
      <c r="G29" s="198" t="s">
        <v>930</v>
      </c>
      <c r="H29" s="199" t="s">
        <v>888</v>
      </c>
      <c r="I29" s="224">
        <v>42593</v>
      </c>
      <c r="J29" s="228" t="s">
        <v>7</v>
      </c>
      <c r="K29" s="226">
        <f ca="1" t="shared" si="2"/>
        <v>5.08966461327858</v>
      </c>
      <c r="L29" s="227" t="s">
        <v>36</v>
      </c>
      <c r="M29" s="257"/>
      <c r="N29" s="121"/>
      <c r="O29" s="251"/>
      <c r="P29" s="251"/>
      <c r="Q29" s="251"/>
      <c r="R29" s="251"/>
      <c r="S29" s="251"/>
      <c r="T29" s="251"/>
      <c r="U29" s="251"/>
    </row>
    <row r="30" s="129" customFormat="1" ht="13.35" customHeight="1" spans="1:21">
      <c r="A30" s="179" t="s">
        <v>931</v>
      </c>
      <c r="B30" s="175" t="s">
        <v>626</v>
      </c>
      <c r="C30" s="167">
        <v>43971</v>
      </c>
      <c r="D30" s="168" t="s">
        <v>855</v>
      </c>
      <c r="E30" s="192">
        <f ca="1">(TODAY()-C30)/365.25</f>
        <v>1.31690622861054</v>
      </c>
      <c r="F30" s="193" t="s">
        <v>36</v>
      </c>
      <c r="G30" s="198" t="s">
        <v>932</v>
      </c>
      <c r="H30" s="199" t="s">
        <v>888</v>
      </c>
      <c r="I30" s="230">
        <v>42048</v>
      </c>
      <c r="J30" s="228" t="s">
        <v>7</v>
      </c>
      <c r="K30" s="226">
        <f ca="1" t="shared" si="2"/>
        <v>6.58179329226557</v>
      </c>
      <c r="L30" s="227" t="s">
        <v>36</v>
      </c>
      <c r="M30" s="257"/>
      <c r="N30" s="121"/>
      <c r="O30" s="256" t="s">
        <v>933</v>
      </c>
      <c r="P30" s="256"/>
      <c r="Q30" s="256"/>
      <c r="R30" s="256"/>
      <c r="S30" s="256"/>
      <c r="T30" s="256"/>
      <c r="U30" s="256"/>
    </row>
    <row r="31" s="129" customFormat="1" ht="13.35" customHeight="1" spans="1:21">
      <c r="A31" s="179" t="s">
        <v>934</v>
      </c>
      <c r="B31" s="175" t="s">
        <v>626</v>
      </c>
      <c r="C31" s="167">
        <v>44090</v>
      </c>
      <c r="D31" s="168" t="s">
        <v>855</v>
      </c>
      <c r="E31" s="192">
        <f ca="1">(TODAY()-C31)/365.25</f>
        <v>0.991101984941821</v>
      </c>
      <c r="F31" s="201" t="s">
        <v>926</v>
      </c>
      <c r="G31" s="194" t="s">
        <v>935</v>
      </c>
      <c r="H31" s="199" t="s">
        <v>888</v>
      </c>
      <c r="I31" s="230">
        <v>42079</v>
      </c>
      <c r="J31" s="228" t="s">
        <v>7</v>
      </c>
      <c r="K31" s="226">
        <f ca="1" t="shared" si="2"/>
        <v>6.49691991786448</v>
      </c>
      <c r="L31" s="227" t="s">
        <v>36</v>
      </c>
      <c r="M31" s="257"/>
      <c r="N31" s="261"/>
      <c r="O31" s="256"/>
      <c r="P31" s="256"/>
      <c r="Q31" s="256"/>
      <c r="R31" s="256"/>
      <c r="S31" s="256"/>
      <c r="T31" s="256"/>
      <c r="U31" s="256"/>
    </row>
    <row r="32" s="129" customFormat="1" ht="13.35" customHeight="1" spans="1:21">
      <c r="A32" s="179" t="s">
        <v>936</v>
      </c>
      <c r="B32" s="175" t="s">
        <v>626</v>
      </c>
      <c r="C32" s="178">
        <v>43999</v>
      </c>
      <c r="D32" s="168" t="s">
        <v>855</v>
      </c>
      <c r="E32" s="192">
        <f ca="1">(TODAY()-C32)/365.25</f>
        <v>1.24024640657084</v>
      </c>
      <c r="F32" s="193" t="s">
        <v>36</v>
      </c>
      <c r="G32" s="190"/>
      <c r="H32" s="195"/>
      <c r="I32" s="231"/>
      <c r="J32" s="172"/>
      <c r="K32" s="207"/>
      <c r="L32" s="227"/>
      <c r="M32" s="257"/>
      <c r="N32" s="121"/>
      <c r="O32" s="256"/>
      <c r="P32" s="256"/>
      <c r="Q32" s="256"/>
      <c r="R32" s="256"/>
      <c r="S32" s="256"/>
      <c r="T32" s="256"/>
      <c r="U32" s="256"/>
    </row>
    <row r="33" s="129" customFormat="1" ht="13.35" customHeight="1" spans="1:21">
      <c r="A33" s="179" t="s">
        <v>937</v>
      </c>
      <c r="B33" s="175" t="s">
        <v>626</v>
      </c>
      <c r="C33" s="178">
        <v>44041</v>
      </c>
      <c r="D33" s="168" t="s">
        <v>855</v>
      </c>
      <c r="E33" s="192">
        <f ca="1">(TODAY()-C33)/365.25</f>
        <v>1.12525667351129</v>
      </c>
      <c r="F33" s="193" t="s">
        <v>36</v>
      </c>
      <c r="G33" s="190"/>
      <c r="H33" s="195"/>
      <c r="I33" s="231"/>
      <c r="J33" s="172"/>
      <c r="K33" s="207"/>
      <c r="L33" s="227"/>
      <c r="M33" s="257"/>
      <c r="N33" s="121"/>
      <c r="O33" s="256"/>
      <c r="P33" s="256"/>
      <c r="Q33" s="256"/>
      <c r="R33" s="256"/>
      <c r="S33" s="256"/>
      <c r="T33" s="256"/>
      <c r="U33" s="256"/>
    </row>
    <row r="34" s="129" customFormat="1" ht="13.35" customHeight="1" spans="1:21">
      <c r="A34" s="173" t="s">
        <v>938</v>
      </c>
      <c r="B34" s="175" t="s">
        <v>626</v>
      </c>
      <c r="C34" s="176">
        <v>42607</v>
      </c>
      <c r="D34" s="168" t="s">
        <v>38</v>
      </c>
      <c r="E34" s="188">
        <f ca="1">IF(C34&lt;=0,"",((TODAY()-C34)/365.25))</f>
        <v>5.05133470225873</v>
      </c>
      <c r="F34" s="193" t="s">
        <v>36</v>
      </c>
      <c r="G34" s="198"/>
      <c r="H34" s="195"/>
      <c r="I34" s="232"/>
      <c r="J34" s="233"/>
      <c r="K34" s="207"/>
      <c r="L34" s="234"/>
      <c r="M34" s="257"/>
      <c r="N34" s="121"/>
      <c r="O34" s="256"/>
      <c r="P34" s="256"/>
      <c r="Q34" s="256"/>
      <c r="R34" s="256"/>
      <c r="S34" s="256"/>
      <c r="T34" s="256"/>
      <c r="U34" s="256"/>
    </row>
    <row r="35" s="129" customFormat="1" ht="13.35" customHeight="1" spans="1:21">
      <c r="A35" s="179" t="s">
        <v>939</v>
      </c>
      <c r="B35" s="175" t="s">
        <v>626</v>
      </c>
      <c r="C35" s="167">
        <v>43985</v>
      </c>
      <c r="D35" s="168" t="s">
        <v>855</v>
      </c>
      <c r="E35" s="192">
        <f ca="1">(TODAY()-C35)/365.25</f>
        <v>1.27857631759069</v>
      </c>
      <c r="F35" s="193" t="s">
        <v>36</v>
      </c>
      <c r="G35" s="202" t="s">
        <v>940</v>
      </c>
      <c r="H35" s="199" t="s">
        <v>888</v>
      </c>
      <c r="I35" s="229">
        <v>42278</v>
      </c>
      <c r="J35" s="225" t="s">
        <v>7</v>
      </c>
      <c r="K35" s="207">
        <f ca="1" t="shared" ref="K35:K41" si="3">IF(I35&lt;=0,"",((TODAY()-I35)/365.25))</f>
        <v>5.95208761122519</v>
      </c>
      <c r="L35" s="235"/>
      <c r="M35" s="254"/>
      <c r="N35" s="121"/>
      <c r="O35" s="256"/>
      <c r="P35" s="256"/>
      <c r="Q35" s="256"/>
      <c r="R35" s="256"/>
      <c r="S35" s="256"/>
      <c r="T35" s="256"/>
      <c r="U35" s="256"/>
    </row>
    <row r="36" s="129" customFormat="1" ht="13.35" customHeight="1" spans="1:20">
      <c r="A36" s="179" t="s">
        <v>941</v>
      </c>
      <c r="B36" s="175" t="s">
        <v>626</v>
      </c>
      <c r="C36" s="167">
        <v>44246</v>
      </c>
      <c r="D36" s="168" t="s">
        <v>855</v>
      </c>
      <c r="E36" s="192">
        <f ca="1">(TODAY()-C36)/365.25</f>
        <v>0.563997262149213</v>
      </c>
      <c r="F36" s="200" t="s">
        <v>36</v>
      </c>
      <c r="G36" s="202" t="s">
        <v>942</v>
      </c>
      <c r="H36" s="199" t="s">
        <v>888</v>
      </c>
      <c r="I36" s="229">
        <v>42271</v>
      </c>
      <c r="J36" s="225" t="s">
        <v>7</v>
      </c>
      <c r="K36" s="207">
        <f ca="1" t="shared" si="3"/>
        <v>5.97125256673511</v>
      </c>
      <c r="L36" s="235"/>
      <c r="M36" s="254"/>
      <c r="N36" s="121"/>
      <c r="O36" s="256"/>
      <c r="P36" s="256"/>
      <c r="Q36" s="256"/>
      <c r="R36" s="256"/>
      <c r="S36" s="256"/>
      <c r="T36" s="256"/>
    </row>
    <row r="37" s="129" customFormat="1" ht="13.35" customHeight="1" spans="1:20">
      <c r="A37" s="179" t="s">
        <v>943</v>
      </c>
      <c r="B37" s="175" t="s">
        <v>626</v>
      </c>
      <c r="C37" s="167" t="s">
        <v>545</v>
      </c>
      <c r="D37" s="168" t="s">
        <v>7</v>
      </c>
      <c r="E37" s="188"/>
      <c r="F37" s="200" t="s">
        <v>36</v>
      </c>
      <c r="G37" s="202" t="s">
        <v>944</v>
      </c>
      <c r="H37" s="197" t="s">
        <v>884</v>
      </c>
      <c r="I37" s="212">
        <v>43090</v>
      </c>
      <c r="J37" s="213" t="s">
        <v>7</v>
      </c>
      <c r="K37" s="207">
        <f ca="1" t="shared" si="3"/>
        <v>3.72895277207392</v>
      </c>
      <c r="L37" s="223" t="s">
        <v>914</v>
      </c>
      <c r="M37" s="254"/>
      <c r="N37" s="121"/>
      <c r="O37" s="256"/>
      <c r="P37" s="256"/>
      <c r="Q37" s="256"/>
      <c r="R37" s="256"/>
      <c r="S37" s="256"/>
      <c r="T37" s="256"/>
    </row>
    <row r="38" s="129" customFormat="1" ht="13.35" customHeight="1" spans="1:20">
      <c r="A38" s="180" t="s">
        <v>945</v>
      </c>
      <c r="B38" s="181" t="s">
        <v>626</v>
      </c>
      <c r="C38" s="178">
        <v>44062</v>
      </c>
      <c r="D38" s="168" t="s">
        <v>855</v>
      </c>
      <c r="E38" s="192">
        <f ca="1">(TODAY()-C38)/365.25</f>
        <v>1.06776180698152</v>
      </c>
      <c r="F38" s="193" t="s">
        <v>36</v>
      </c>
      <c r="G38" s="190" t="s">
        <v>946</v>
      </c>
      <c r="H38" s="197" t="s">
        <v>884</v>
      </c>
      <c r="I38" s="212">
        <v>43137</v>
      </c>
      <c r="J38" s="213" t="s">
        <v>7</v>
      </c>
      <c r="K38" s="207">
        <f ca="1" t="shared" si="3"/>
        <v>3.60027378507871</v>
      </c>
      <c r="L38" s="227" t="s">
        <v>36</v>
      </c>
      <c r="M38" s="257"/>
      <c r="N38" s="121"/>
      <c r="O38" s="121"/>
      <c r="P38" s="121"/>
      <c r="Q38" s="121"/>
      <c r="R38" s="121"/>
      <c r="S38" s="121"/>
      <c r="T38" s="121"/>
    </row>
    <row r="39" s="129" customFormat="1" ht="13.35" customHeight="1" spans="1:20">
      <c r="A39" s="179" t="s">
        <v>947</v>
      </c>
      <c r="B39" s="181" t="s">
        <v>626</v>
      </c>
      <c r="C39" s="178">
        <v>44111</v>
      </c>
      <c r="D39" s="168" t="s">
        <v>855</v>
      </c>
      <c r="E39" s="192">
        <f ca="1">(TODAY()-C39)/365.25</f>
        <v>0.933607118412047</v>
      </c>
      <c r="F39" s="193" t="s">
        <v>36</v>
      </c>
      <c r="G39" s="190" t="s">
        <v>948</v>
      </c>
      <c r="H39" s="197" t="s">
        <v>884</v>
      </c>
      <c r="I39" s="236">
        <v>43182</v>
      </c>
      <c r="J39" s="213" t="s">
        <v>7</v>
      </c>
      <c r="K39" s="207">
        <f ca="1" t="shared" si="3"/>
        <v>3.47707049965777</v>
      </c>
      <c r="L39" s="227" t="s">
        <v>36</v>
      </c>
      <c r="M39" s="257"/>
      <c r="N39" s="121"/>
      <c r="O39" s="121"/>
      <c r="P39" s="121"/>
      <c r="Q39" s="121"/>
      <c r="R39" s="121"/>
      <c r="S39" s="121"/>
      <c r="T39" s="121"/>
    </row>
    <row r="40" s="129" customFormat="1" ht="13.35" customHeight="1" spans="1:20">
      <c r="A40" s="173" t="s">
        <v>949</v>
      </c>
      <c r="B40" s="175" t="s">
        <v>626</v>
      </c>
      <c r="C40" s="167" t="s">
        <v>545</v>
      </c>
      <c r="D40" s="168" t="s">
        <v>7</v>
      </c>
      <c r="E40" s="188"/>
      <c r="F40" s="201" t="s">
        <v>950</v>
      </c>
      <c r="G40" s="203" t="s">
        <v>951</v>
      </c>
      <c r="H40" s="197" t="s">
        <v>884</v>
      </c>
      <c r="I40" s="222">
        <v>43215</v>
      </c>
      <c r="J40" s="213" t="s">
        <v>7</v>
      </c>
      <c r="K40" s="207">
        <f ca="1" t="shared" si="3"/>
        <v>3.38672142368241</v>
      </c>
      <c r="L40" s="223" t="s">
        <v>911</v>
      </c>
      <c r="M40" s="254"/>
      <c r="N40" s="121"/>
      <c r="O40" s="121"/>
      <c r="P40" s="121"/>
      <c r="Q40" s="121"/>
      <c r="R40" s="121"/>
      <c r="S40" s="121"/>
      <c r="T40" s="121"/>
    </row>
    <row r="41" ht="12.75" customHeight="1" spans="1:20">
      <c r="A41" s="182" t="s">
        <v>952</v>
      </c>
      <c r="B41" s="170" t="s">
        <v>626</v>
      </c>
      <c r="C41" s="178">
        <v>44155</v>
      </c>
      <c r="D41" s="168" t="s">
        <v>855</v>
      </c>
      <c r="E41" s="188">
        <f ca="1">IF(C41&lt;=0,"",((TODAY()-C41)/365.25))</f>
        <v>0.813141683778234</v>
      </c>
      <c r="F41" s="193" t="s">
        <v>36</v>
      </c>
      <c r="G41" s="203" t="s">
        <v>953</v>
      </c>
      <c r="H41" s="197" t="s">
        <v>884</v>
      </c>
      <c r="I41" s="229">
        <v>42775</v>
      </c>
      <c r="J41" s="213" t="s">
        <v>7</v>
      </c>
      <c r="K41" s="207">
        <f ca="1" t="shared" si="3"/>
        <v>4.59137577002053</v>
      </c>
      <c r="L41" s="223" t="s">
        <v>954</v>
      </c>
      <c r="M41" s="254"/>
      <c r="N41" s="121"/>
      <c r="O41" s="121"/>
      <c r="P41" s="121"/>
      <c r="Q41" s="121"/>
      <c r="R41" s="121"/>
      <c r="S41" s="121"/>
      <c r="T41" s="121"/>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29" customWidth="1"/>
    <col min="2" max="2" width="13.647619047619" style="129" customWidth="1"/>
    <col min="3" max="3" width="10.1904761904762" style="129" customWidth="1"/>
    <col min="4" max="4" width="6.16190476190476" style="129" customWidth="1"/>
    <col min="5" max="5" width="5.83809523809524" style="129" customWidth="1"/>
    <col min="6" max="6" width="28.3809523809524" style="129" customWidth="1"/>
    <col min="7" max="7" width="4.56190476190476" style="129" customWidth="1"/>
    <col min="8" max="248" width="8.98095238095238" style="129" customWidth="1"/>
    <col min="249" max="249" width="7.78095238095238" style="129" customWidth="1"/>
    <col min="250" max="1025" width="7.98095238095238" customWidth="1"/>
  </cols>
  <sheetData>
    <row r="1" s="128" customFormat="1" ht="13.35" customHeight="1" spans="1:13">
      <c r="A1" s="130" t="s">
        <v>73</v>
      </c>
      <c r="B1" s="130" t="s">
        <v>851</v>
      </c>
      <c r="C1" s="130" t="s">
        <v>852</v>
      </c>
      <c r="D1" s="130"/>
      <c r="E1" s="130" t="s">
        <v>6</v>
      </c>
      <c r="F1" s="142"/>
      <c r="G1" s="125"/>
      <c r="H1" s="125"/>
      <c r="I1" s="125"/>
      <c r="J1" s="125"/>
      <c r="K1" s="125"/>
      <c r="L1" s="125"/>
      <c r="M1" s="125"/>
    </row>
    <row r="2" s="128" customFormat="1" ht="13.35" customHeight="1" spans="1:13">
      <c r="A2" s="131"/>
      <c r="B2" s="132"/>
      <c r="C2" s="133"/>
      <c r="D2" s="134"/>
      <c r="E2" s="143"/>
      <c r="F2" s="144"/>
      <c r="G2" s="125"/>
      <c r="H2" s="145" t="s">
        <v>261</v>
      </c>
      <c r="I2" s="153" t="s">
        <v>858</v>
      </c>
      <c r="J2" s="153"/>
      <c r="K2" s="153"/>
      <c r="L2" s="153"/>
      <c r="M2" s="160"/>
    </row>
    <row r="3" s="128" customFormat="1" ht="13.35" customHeight="1" spans="1:13">
      <c r="A3" s="131" t="s">
        <v>955</v>
      </c>
      <c r="B3" s="135" t="s">
        <v>956</v>
      </c>
      <c r="C3" s="136">
        <v>43727</v>
      </c>
      <c r="D3" s="134" t="s">
        <v>38</v>
      </c>
      <c r="E3" s="143">
        <f ca="1">IF(C3&lt;=0,"",((TODAY()-C3)/365.25))</f>
        <v>1.98494182067077</v>
      </c>
      <c r="F3" s="144" t="s">
        <v>36</v>
      </c>
      <c r="G3" s="125"/>
      <c r="H3" s="146" t="s">
        <v>89</v>
      </c>
      <c r="I3" s="154" t="s">
        <v>861</v>
      </c>
      <c r="J3" s="154"/>
      <c r="K3" s="154"/>
      <c r="L3" s="154"/>
      <c r="M3" s="160"/>
    </row>
    <row r="4" s="128" customFormat="1" ht="13.35" customHeight="1" spans="1:13">
      <c r="A4" s="131" t="s">
        <v>957</v>
      </c>
      <c r="B4" s="135" t="s">
        <v>956</v>
      </c>
      <c r="C4" s="136">
        <v>43880</v>
      </c>
      <c r="D4" s="134" t="s">
        <v>38</v>
      </c>
      <c r="E4" s="143">
        <f ca="1">IF(C4&lt;=0,"",((TODAY()-C4)/365.25))</f>
        <v>1.56605065023956</v>
      </c>
      <c r="F4" s="144" t="s">
        <v>36</v>
      </c>
      <c r="G4" s="125"/>
      <c r="H4" s="147" t="s">
        <v>281</v>
      </c>
      <c r="I4" s="155" t="s">
        <v>867</v>
      </c>
      <c r="J4" s="155"/>
      <c r="K4" s="155"/>
      <c r="L4" s="155"/>
      <c r="M4" s="161"/>
    </row>
    <row r="5" s="128" customFormat="1" ht="13.35" customHeight="1" spans="1:13">
      <c r="A5" s="137"/>
      <c r="B5" s="132"/>
      <c r="C5" s="133"/>
      <c r="D5" s="134"/>
      <c r="E5" s="143"/>
      <c r="F5" s="144"/>
      <c r="G5" s="125"/>
      <c r="H5" s="81"/>
      <c r="I5" s="156"/>
      <c r="J5" s="156"/>
      <c r="K5" s="156"/>
      <c r="L5" s="156"/>
      <c r="M5" s="156"/>
    </row>
    <row r="6" s="128" customFormat="1" ht="13.35" customHeight="1" spans="1:13">
      <c r="A6" s="131"/>
      <c r="B6" s="132"/>
      <c r="C6" s="133"/>
      <c r="D6" s="134"/>
      <c r="E6" s="143"/>
      <c r="F6" s="144"/>
      <c r="G6" s="125"/>
      <c r="H6" s="81" t="s">
        <v>6</v>
      </c>
      <c r="I6" s="156" t="s">
        <v>27</v>
      </c>
      <c r="J6" s="156"/>
      <c r="K6" s="156"/>
      <c r="L6" s="156"/>
      <c r="M6" s="156"/>
    </row>
    <row r="7" s="128" customFormat="1" ht="13.35" customHeight="1" spans="1:13">
      <c r="A7" s="131"/>
      <c r="B7" s="132"/>
      <c r="C7" s="133"/>
      <c r="D7" s="134"/>
      <c r="E7" s="143"/>
      <c r="F7" s="144"/>
      <c r="G7" s="125"/>
      <c r="H7" s="148" t="s">
        <v>7</v>
      </c>
      <c r="I7" s="155" t="s">
        <v>372</v>
      </c>
      <c r="J7" s="155"/>
      <c r="K7" s="155"/>
      <c r="L7" s="155"/>
      <c r="M7" s="162"/>
    </row>
    <row r="8" s="128" customFormat="1" ht="13.35" customHeight="1" spans="1:13">
      <c r="A8" s="131"/>
      <c r="B8" s="132"/>
      <c r="C8" s="138"/>
      <c r="D8" s="134"/>
      <c r="E8" s="143"/>
      <c r="F8" s="149"/>
      <c r="G8" s="125"/>
      <c r="H8" s="150"/>
      <c r="I8" s="157"/>
      <c r="J8" s="157"/>
      <c r="K8" s="157"/>
      <c r="L8" s="157"/>
      <c r="M8" s="157"/>
    </row>
    <row r="9" s="128" customFormat="1" ht="13.35" customHeight="1" spans="1:13">
      <c r="A9" s="131"/>
      <c r="B9" s="139"/>
      <c r="C9" s="140"/>
      <c r="D9" s="141"/>
      <c r="E9" s="143"/>
      <c r="F9" s="144"/>
      <c r="G9" s="125"/>
      <c r="H9" s="151" t="s">
        <v>958</v>
      </c>
      <c r="I9" s="158" t="s">
        <v>959</v>
      </c>
      <c r="J9" s="158"/>
      <c r="K9" s="158"/>
      <c r="L9" s="158"/>
      <c r="M9" s="158"/>
    </row>
    <row r="10" s="128" customFormat="1" ht="13.35" customHeight="1" spans="1:13">
      <c r="A10" s="131"/>
      <c r="B10" s="139"/>
      <c r="C10" s="140"/>
      <c r="D10" s="141"/>
      <c r="E10" s="143"/>
      <c r="F10" s="144"/>
      <c r="G10" s="125"/>
      <c r="H10" s="152"/>
      <c r="I10" s="159"/>
      <c r="J10" s="159"/>
      <c r="K10" s="159"/>
      <c r="L10" s="159"/>
      <c r="M10" s="159"/>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F85" sqref="F85"/>
    </sheetView>
  </sheetViews>
  <sheetFormatPr defaultColWidth="9" defaultRowHeight="13.5"/>
  <cols>
    <col min="1" max="15" width="6.2" style="96" customWidth="1"/>
    <col min="16" max="16" width="6.68571428571429" style="96" customWidth="1"/>
    <col min="17" max="24" width="7.68571428571429" style="96" customWidth="1"/>
    <col min="25" max="235" width="18.3333333333333" style="96" customWidth="1"/>
    <col min="236" max="237" width="16.0857142857143" style="96" customWidth="1"/>
    <col min="238" max="241" width="10.8" style="96" customWidth="1"/>
    <col min="242" max="1025" width="10.8" customWidth="1"/>
  </cols>
  <sheetData>
    <row r="1" ht="24" customHeight="1" spans="1:15">
      <c r="A1" s="97" t="s">
        <v>960</v>
      </c>
      <c r="B1" s="97"/>
      <c r="C1" s="97"/>
      <c r="D1" s="97"/>
      <c r="E1" s="97"/>
      <c r="F1" s="97"/>
      <c r="G1" s="97"/>
      <c r="H1" s="97"/>
      <c r="I1" s="97"/>
      <c r="J1" s="97"/>
      <c r="K1" s="97"/>
      <c r="L1" s="97"/>
      <c r="M1" s="97"/>
      <c r="N1" s="97"/>
      <c r="O1" s="97"/>
    </row>
    <row r="2" ht="12.75" customHeight="1" spans="1:15">
      <c r="A2" s="98"/>
      <c r="B2" s="98"/>
      <c r="C2" s="98"/>
      <c r="D2" s="98"/>
      <c r="E2" s="98"/>
      <c r="F2" s="98"/>
      <c r="G2" s="98"/>
      <c r="H2" s="98"/>
      <c r="I2" s="98"/>
      <c r="J2" s="98"/>
      <c r="K2" s="98"/>
      <c r="L2" s="98"/>
      <c r="M2" s="98"/>
      <c r="N2" s="98"/>
      <c r="O2" s="98"/>
    </row>
    <row r="3" ht="12.75" customHeight="1" spans="1:15">
      <c r="A3" s="99" t="s">
        <v>961</v>
      </c>
      <c r="B3" s="98"/>
      <c r="C3" s="98"/>
      <c r="D3" s="98"/>
      <c r="E3" s="98"/>
      <c r="F3" s="98"/>
      <c r="G3" s="98"/>
      <c r="H3" s="98"/>
      <c r="I3" s="98"/>
      <c r="J3" s="98"/>
      <c r="K3" s="98"/>
      <c r="L3" s="98"/>
      <c r="M3" s="98"/>
      <c r="N3" s="98"/>
      <c r="O3" s="98"/>
    </row>
    <row r="4" s="95" customFormat="1" ht="12.75" customHeight="1" spans="1:15">
      <c r="A4" s="100"/>
      <c r="B4" s="100"/>
      <c r="C4" s="100"/>
      <c r="D4" s="100"/>
      <c r="E4" s="100"/>
      <c r="F4" s="100"/>
      <c r="G4" s="100"/>
      <c r="H4" s="100"/>
      <c r="I4" s="100"/>
      <c r="J4" s="100"/>
      <c r="K4" s="100"/>
      <c r="L4" s="100"/>
      <c r="M4" s="100"/>
      <c r="N4" s="100"/>
      <c r="O4" s="100"/>
    </row>
    <row r="5" s="95" customFormat="1" ht="12.75" customHeight="1" spans="1:15">
      <c r="A5" s="101" t="s">
        <v>100</v>
      </c>
      <c r="B5" s="100"/>
      <c r="C5" s="102" t="s">
        <v>36</v>
      </c>
      <c r="D5" s="102"/>
      <c r="E5" s="102"/>
      <c r="F5" s="102"/>
      <c r="G5" s="102"/>
      <c r="H5" s="111"/>
      <c r="I5" s="100"/>
      <c r="J5" s="102" t="s">
        <v>962</v>
      </c>
      <c r="K5" s="102"/>
      <c r="L5" s="102"/>
      <c r="M5" s="102"/>
      <c r="N5" s="102"/>
      <c r="O5" s="100"/>
    </row>
    <row r="6" s="95" customFormat="1" ht="12.75" customHeight="1" spans="1:15">
      <c r="A6" s="103"/>
      <c r="B6" s="100"/>
      <c r="C6" s="102" t="s">
        <v>46</v>
      </c>
      <c r="D6" s="102"/>
      <c r="E6" s="102"/>
      <c r="F6" s="102"/>
      <c r="G6" s="102"/>
      <c r="H6" s="112"/>
      <c r="I6" s="100"/>
      <c r="J6" s="102" t="s">
        <v>963</v>
      </c>
      <c r="K6" s="102"/>
      <c r="L6" s="102"/>
      <c r="M6" s="102"/>
      <c r="N6" s="102"/>
      <c r="O6" s="100"/>
    </row>
    <row r="7" s="95" customFormat="1" ht="12.75" customHeight="1" spans="1:15">
      <c r="A7" s="104"/>
      <c r="B7" s="100"/>
      <c r="C7" s="102" t="s">
        <v>964</v>
      </c>
      <c r="D7" s="102"/>
      <c r="E7" s="102"/>
      <c r="F7" s="102"/>
      <c r="G7" s="102"/>
      <c r="H7" s="113"/>
      <c r="I7" s="100"/>
      <c r="J7" s="102" t="s">
        <v>965</v>
      </c>
      <c r="K7" s="102"/>
      <c r="L7" s="102"/>
      <c r="M7" s="102"/>
      <c r="N7" s="102"/>
      <c r="O7" s="100"/>
    </row>
    <row r="8" s="95" customFormat="1" ht="12.75" customHeight="1" spans="1:15">
      <c r="A8" s="105" t="s">
        <v>794</v>
      </c>
      <c r="B8" s="100"/>
      <c r="C8" s="102" t="s">
        <v>966</v>
      </c>
      <c r="D8" s="102"/>
      <c r="E8" s="102"/>
      <c r="F8" s="102"/>
      <c r="G8" s="102"/>
      <c r="H8" s="114"/>
      <c r="I8" s="100"/>
      <c r="J8" s="102"/>
      <c r="K8" s="102"/>
      <c r="L8" s="102"/>
      <c r="M8" s="102"/>
      <c r="N8" s="102"/>
      <c r="O8" s="100"/>
    </row>
    <row r="9" s="95" customFormat="1" ht="12.75" customHeight="1" spans="1:15">
      <c r="A9" s="106"/>
      <c r="B9" s="100"/>
      <c r="C9" s="102" t="s">
        <v>967</v>
      </c>
      <c r="D9" s="102"/>
      <c r="E9" s="102"/>
      <c r="F9" s="102"/>
      <c r="G9" s="102"/>
      <c r="H9" s="102"/>
      <c r="I9" s="102"/>
      <c r="J9" s="102"/>
      <c r="K9" s="102"/>
      <c r="L9" s="102"/>
      <c r="M9" s="102"/>
      <c r="N9" s="102"/>
      <c r="O9" s="100"/>
    </row>
    <row r="10" s="95" customFormat="1" ht="12.75" customHeight="1"/>
    <row r="11" ht="12.75" customHeight="1" spans="1:13">
      <c r="A11" s="107" t="s">
        <v>968</v>
      </c>
      <c r="B11" s="107"/>
      <c r="C11" s="107"/>
      <c r="D11" s="107"/>
      <c r="E11" s="107"/>
      <c r="F11" s="100"/>
      <c r="G11" s="100"/>
      <c r="H11" s="100"/>
      <c r="I11" s="100"/>
      <c r="J11" s="100"/>
      <c r="K11" s="100"/>
      <c r="L11" s="100"/>
      <c r="M11" s="100"/>
    </row>
    <row r="12" ht="12.75" customHeight="1" spans="1:13">
      <c r="A12" s="100"/>
      <c r="B12" s="100"/>
      <c r="C12" s="100"/>
      <c r="D12" s="100"/>
      <c r="E12" s="100"/>
      <c r="F12" s="100"/>
      <c r="G12" s="100"/>
      <c r="H12" s="100"/>
      <c r="I12" s="100"/>
      <c r="J12" s="100"/>
      <c r="K12" s="100"/>
      <c r="L12" s="100"/>
      <c r="M12" s="100"/>
    </row>
    <row r="13" ht="12.75" customHeight="1" spans="1:15">
      <c r="A13" s="104">
        <v>2111</v>
      </c>
      <c r="B13" s="103">
        <v>2112</v>
      </c>
      <c r="C13" s="103">
        <v>2113</v>
      </c>
      <c r="D13" s="103">
        <v>2114</v>
      </c>
      <c r="E13" s="103">
        <v>2115</v>
      </c>
      <c r="F13" s="103">
        <v>2116</v>
      </c>
      <c r="G13" s="104">
        <v>2117</v>
      </c>
      <c r="H13" s="104">
        <v>2118</v>
      </c>
      <c r="I13" s="104">
        <v>2119</v>
      </c>
      <c r="J13" s="104">
        <v>2120</v>
      </c>
      <c r="K13" s="104">
        <v>2121</v>
      </c>
      <c r="L13" s="104">
        <v>2122</v>
      </c>
      <c r="M13" s="103">
        <v>2123</v>
      </c>
      <c r="N13" s="104">
        <v>2124</v>
      </c>
      <c r="O13" s="104">
        <v>2125</v>
      </c>
    </row>
    <row r="14" ht="12.75" customHeight="1" spans="1:13">
      <c r="A14" s="100"/>
      <c r="B14" s="100"/>
      <c r="C14" s="100"/>
      <c r="D14" s="100"/>
      <c r="E14" s="100"/>
      <c r="F14" s="100"/>
      <c r="G14" s="100"/>
      <c r="H14" s="100"/>
      <c r="I14" s="100"/>
      <c r="J14" s="100"/>
      <c r="K14" s="100"/>
      <c r="L14" s="100"/>
      <c r="M14" s="100"/>
    </row>
    <row r="15" ht="12.75" customHeight="1" spans="1:13">
      <c r="A15" s="107" t="s">
        <v>969</v>
      </c>
      <c r="B15" s="107"/>
      <c r="C15" s="107"/>
      <c r="D15" s="107"/>
      <c r="E15" s="107"/>
      <c r="F15" s="100"/>
      <c r="G15" s="100"/>
      <c r="H15" s="100"/>
      <c r="I15" s="100"/>
      <c r="J15" s="100"/>
      <c r="K15" s="100"/>
      <c r="L15" s="100"/>
      <c r="M15" s="100"/>
    </row>
    <row r="16" ht="12.75" customHeight="1" spans="1:13">
      <c r="A16" s="100"/>
      <c r="B16" s="100"/>
      <c r="C16" s="100"/>
      <c r="D16" s="100"/>
      <c r="E16" s="100"/>
      <c r="F16" s="100"/>
      <c r="G16" s="100"/>
      <c r="H16" s="100"/>
      <c r="I16" s="100"/>
      <c r="J16" s="100"/>
      <c r="K16" s="100"/>
      <c r="L16" s="100"/>
      <c r="M16" s="100"/>
    </row>
    <row r="17" ht="12.75" customHeight="1" spans="1:15">
      <c r="A17" s="103">
        <v>2131</v>
      </c>
      <c r="B17" s="100">
        <v>2132</v>
      </c>
      <c r="C17" s="108">
        <v>2133</v>
      </c>
      <c r="D17" s="103">
        <v>2134</v>
      </c>
      <c r="E17" s="100">
        <v>2135</v>
      </c>
      <c r="F17" s="100">
        <v>2136</v>
      </c>
      <c r="G17" s="104">
        <v>2137</v>
      </c>
      <c r="H17" s="100">
        <v>2138</v>
      </c>
      <c r="I17" s="100">
        <v>2139</v>
      </c>
      <c r="J17" s="100">
        <v>2140</v>
      </c>
      <c r="K17" s="104">
        <v>2141</v>
      </c>
      <c r="L17" s="100">
        <v>2142</v>
      </c>
      <c r="M17" s="100">
        <v>2143</v>
      </c>
      <c r="N17" s="104">
        <v>2144</v>
      </c>
      <c r="O17" s="103">
        <v>2145</v>
      </c>
    </row>
    <row r="18" ht="12.75" customHeight="1" spans="1:13">
      <c r="A18" s="100"/>
      <c r="B18" s="100"/>
      <c r="C18" s="100"/>
      <c r="D18" s="100"/>
      <c r="E18" s="100"/>
      <c r="F18" s="100"/>
      <c r="G18" s="100"/>
      <c r="H18" s="100"/>
      <c r="I18" s="100"/>
      <c r="J18" s="100"/>
      <c r="K18" s="100"/>
      <c r="L18" s="100"/>
      <c r="M18" s="100"/>
    </row>
    <row r="19" ht="12.75" customHeight="1" spans="1:13">
      <c r="A19" s="107" t="s">
        <v>970</v>
      </c>
      <c r="B19" s="107"/>
      <c r="C19" s="107"/>
      <c r="D19" s="107"/>
      <c r="E19" s="100"/>
      <c r="F19" s="115"/>
      <c r="G19" s="115"/>
      <c r="H19" s="115"/>
      <c r="I19" s="115"/>
      <c r="J19" s="115"/>
      <c r="K19" s="100"/>
      <c r="M19" s="100"/>
    </row>
    <row r="20" ht="12.75" customHeight="1" spans="1:13">
      <c r="A20" s="100"/>
      <c r="B20" s="100"/>
      <c r="C20" s="100"/>
      <c r="D20" s="100"/>
      <c r="E20" s="100"/>
      <c r="F20" s="100"/>
      <c r="G20" s="100"/>
      <c r="H20" s="100"/>
      <c r="I20" s="100"/>
      <c r="J20" s="100"/>
      <c r="K20" s="100"/>
      <c r="L20" s="100"/>
      <c r="M20" s="100"/>
    </row>
    <row r="21" ht="12.75" customHeight="1"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1" spans="1:15">
      <c r="A22" s="109">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1" spans="1:13">
      <c r="A23" s="100">
        <v>2231</v>
      </c>
      <c r="B23" s="100">
        <v>2232</v>
      </c>
      <c r="C23" s="100">
        <v>2233</v>
      </c>
      <c r="D23" s="100"/>
      <c r="E23" s="100"/>
      <c r="F23" s="100"/>
      <c r="G23" s="100"/>
      <c r="H23" s="100"/>
      <c r="I23" s="100"/>
      <c r="J23" s="100"/>
      <c r="K23" s="100"/>
      <c r="L23" s="100"/>
      <c r="M23" s="100"/>
    </row>
    <row r="24" ht="12.75" customHeight="1" spans="1:13">
      <c r="A24" s="100"/>
      <c r="B24" s="100"/>
      <c r="C24" s="100"/>
      <c r="D24" s="100"/>
      <c r="E24" s="100"/>
      <c r="F24" s="100"/>
      <c r="G24" s="100"/>
      <c r="H24" s="100"/>
      <c r="I24" s="100"/>
      <c r="J24" s="100"/>
      <c r="K24" s="100"/>
      <c r="L24" s="100"/>
      <c r="M24" s="100"/>
    </row>
    <row r="25" ht="12.75" customHeight="1" spans="1:13">
      <c r="A25" s="107" t="s">
        <v>971</v>
      </c>
      <c r="B25" s="107"/>
      <c r="C25" s="107"/>
      <c r="D25" s="107"/>
      <c r="E25" s="100"/>
      <c r="F25" s="115"/>
      <c r="G25" s="115"/>
      <c r="H25" s="115"/>
      <c r="I25" s="115"/>
      <c r="J25" s="115"/>
      <c r="K25" s="100"/>
      <c r="M25" s="100"/>
    </row>
    <row r="26" ht="12.75" customHeight="1" spans="1:13">
      <c r="A26" s="100"/>
      <c r="B26" s="100"/>
      <c r="C26" s="100"/>
      <c r="D26" s="100"/>
      <c r="E26" s="100"/>
      <c r="F26" s="100"/>
      <c r="G26" s="100"/>
      <c r="H26" s="100"/>
      <c r="I26" s="100"/>
      <c r="J26" s="100"/>
      <c r="K26" s="100"/>
      <c r="L26" s="100"/>
      <c r="M26" s="100"/>
    </row>
    <row r="27" ht="12.75" customHeight="1"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1" spans="1:15">
      <c r="A28" s="100">
        <v>2316</v>
      </c>
      <c r="B28" s="100">
        <v>2317</v>
      </c>
      <c r="C28" s="100">
        <v>2318</v>
      </c>
      <c r="D28" s="100">
        <v>2319</v>
      </c>
      <c r="E28" s="100">
        <v>2320</v>
      </c>
      <c r="F28" s="100">
        <v>2321</v>
      </c>
      <c r="G28" s="100">
        <v>2322</v>
      </c>
      <c r="H28" s="100">
        <v>2323</v>
      </c>
      <c r="I28" s="109">
        <v>2324</v>
      </c>
      <c r="J28" s="100">
        <v>2325</v>
      </c>
      <c r="K28" s="100">
        <v>2326</v>
      </c>
      <c r="L28" s="100">
        <v>2327</v>
      </c>
      <c r="M28" s="100">
        <v>2328</v>
      </c>
      <c r="N28" s="100">
        <v>2329</v>
      </c>
      <c r="O28" s="106">
        <v>2330</v>
      </c>
    </row>
    <row r="29" ht="12.75" customHeight="1"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1"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1" spans="1:14">
      <c r="A31" s="100">
        <v>2361</v>
      </c>
      <c r="B31" s="100">
        <v>2362</v>
      </c>
      <c r="C31" s="100">
        <v>2363</v>
      </c>
      <c r="D31" s="100">
        <v>2364</v>
      </c>
      <c r="E31" s="100">
        <v>2365</v>
      </c>
      <c r="F31" s="114">
        <v>2366</v>
      </c>
      <c r="G31" s="100">
        <v>2367</v>
      </c>
      <c r="H31" s="114">
        <v>2368</v>
      </c>
      <c r="J31"/>
      <c r="K31"/>
      <c r="L31"/>
      <c r="M31"/>
      <c r="N31"/>
    </row>
    <row r="32" ht="12.75" customHeight="1" spans="1:13">
      <c r="A32" s="100"/>
      <c r="B32" s="100"/>
      <c r="C32" s="100"/>
      <c r="D32" s="100"/>
      <c r="E32" s="100"/>
      <c r="F32" s="100"/>
      <c r="G32" s="100"/>
      <c r="H32" s="100"/>
      <c r="I32" s="100"/>
      <c r="J32" s="100"/>
      <c r="K32" s="100"/>
      <c r="L32" s="100"/>
      <c r="M32" s="100"/>
    </row>
    <row r="33" ht="12.75" customHeight="1" spans="1:13">
      <c r="A33" s="107" t="s">
        <v>972</v>
      </c>
      <c r="B33" s="107"/>
      <c r="C33" s="107"/>
      <c r="D33" s="107"/>
      <c r="E33" s="100"/>
      <c r="F33" s="100"/>
      <c r="G33" s="100"/>
      <c r="H33" s="100"/>
      <c r="I33" s="100"/>
      <c r="J33" s="100"/>
      <c r="K33" s="100"/>
      <c r="L33" s="100"/>
      <c r="M33" s="100"/>
    </row>
    <row r="34" ht="12.75" customHeight="1" spans="1:13">
      <c r="A34" s="100"/>
      <c r="B34" s="100"/>
      <c r="C34" s="100"/>
      <c r="D34" s="100"/>
      <c r="E34" s="100"/>
      <c r="F34" s="100"/>
      <c r="G34" s="100"/>
      <c r="H34" s="100"/>
      <c r="I34" s="100"/>
      <c r="J34" s="100"/>
      <c r="K34" s="100"/>
      <c r="L34" s="100"/>
      <c r="M34" s="100"/>
    </row>
    <row r="35" ht="12.75" customHeight="1"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1" spans="1:13">
      <c r="A36" s="100">
        <v>2416</v>
      </c>
      <c r="B36" s="100">
        <v>2417</v>
      </c>
      <c r="C36" s="100">
        <v>2418</v>
      </c>
      <c r="D36" s="100"/>
      <c r="E36" s="100"/>
      <c r="F36" s="100"/>
      <c r="G36" s="100"/>
      <c r="H36" s="100"/>
      <c r="I36" s="100"/>
      <c r="J36" s="100"/>
      <c r="K36" s="100"/>
      <c r="L36" s="100"/>
      <c r="M36" s="100"/>
    </row>
    <row r="37" ht="12.75" customHeight="1" spans="1:13">
      <c r="A37" s="100"/>
      <c r="B37" s="100"/>
      <c r="C37" s="100"/>
      <c r="D37" s="100"/>
      <c r="E37" s="100"/>
      <c r="F37" s="100"/>
      <c r="G37" s="100"/>
      <c r="H37" s="100"/>
      <c r="I37" s="100"/>
      <c r="J37" s="100"/>
      <c r="K37" s="100"/>
      <c r="L37" s="100"/>
      <c r="M37" s="100"/>
    </row>
    <row r="38" ht="12.75" customHeight="1" spans="1:13">
      <c r="A38" s="107" t="s">
        <v>973</v>
      </c>
      <c r="B38" s="107"/>
      <c r="C38" s="107"/>
      <c r="D38" s="107"/>
      <c r="E38" s="100"/>
      <c r="F38" s="100"/>
      <c r="G38" s="100"/>
      <c r="H38" s="100"/>
      <c r="I38" s="100"/>
      <c r="J38" s="100"/>
      <c r="K38" s="100"/>
      <c r="L38" s="100"/>
      <c r="M38" s="100"/>
    </row>
    <row r="39" ht="12.75" customHeight="1" spans="1:13">
      <c r="A39" s="100"/>
      <c r="B39" s="100"/>
      <c r="C39" s="100"/>
      <c r="D39" s="100"/>
      <c r="E39" s="100"/>
      <c r="F39" s="100"/>
      <c r="G39" s="100"/>
      <c r="H39" s="100"/>
      <c r="I39" s="100"/>
      <c r="J39" s="100"/>
      <c r="K39" s="100"/>
      <c r="L39" s="100"/>
      <c r="M39" s="100"/>
    </row>
    <row r="40" ht="12.75" customHeight="1"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1"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1" spans="1:14">
      <c r="A42" s="100">
        <v>2449</v>
      </c>
      <c r="B42" s="100">
        <v>2450</v>
      </c>
      <c r="C42" s="100"/>
      <c r="D42" s="100"/>
      <c r="E42" s="100"/>
      <c r="F42" s="100"/>
      <c r="G42" s="100"/>
      <c r="H42" s="100"/>
      <c r="I42" s="100"/>
      <c r="N42"/>
    </row>
    <row r="43" ht="12.75" customHeight="1" spans="1:13">
      <c r="A43" s="100"/>
      <c r="B43" s="100"/>
      <c r="C43" s="100"/>
      <c r="D43" s="100"/>
      <c r="E43" s="100"/>
      <c r="F43" s="100"/>
      <c r="G43" s="100"/>
      <c r="H43" s="100"/>
      <c r="I43" s="100"/>
      <c r="J43" s="100"/>
      <c r="K43" s="100"/>
      <c r="L43" s="100"/>
      <c r="M43" s="100"/>
    </row>
    <row r="44" ht="12.75" customHeight="1" spans="1:13">
      <c r="A44" s="107" t="s">
        <v>974</v>
      </c>
      <c r="B44" s="107"/>
      <c r="C44" s="107"/>
      <c r="D44" s="107"/>
      <c r="E44" s="100"/>
      <c r="F44" s="100"/>
      <c r="G44" s="100"/>
      <c r="H44" s="100"/>
      <c r="I44" s="100"/>
      <c r="J44" s="100"/>
      <c r="K44" s="100"/>
      <c r="L44" s="100"/>
      <c r="M44" s="100"/>
    </row>
    <row r="45" ht="12.75" customHeight="1" spans="1:13">
      <c r="A45" s="100"/>
      <c r="B45" s="100"/>
      <c r="C45" s="100"/>
      <c r="D45" s="100"/>
      <c r="E45" s="100"/>
      <c r="F45" s="100"/>
      <c r="G45" s="100"/>
      <c r="H45" s="100"/>
      <c r="I45" s="100"/>
      <c r="J45" s="100"/>
      <c r="K45" s="100"/>
      <c r="L45" s="100"/>
      <c r="M45" s="100"/>
    </row>
    <row r="46" ht="12.75" customHeight="1"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1" spans="1:11">
      <c r="A47" s="100">
        <v>2466</v>
      </c>
      <c r="B47" s="100">
        <v>2467</v>
      </c>
      <c r="C47" s="100">
        <v>2468</v>
      </c>
      <c r="D47" s="100">
        <v>2469</v>
      </c>
      <c r="E47" s="100"/>
      <c r="F47" s="100"/>
      <c r="G47" s="100"/>
      <c r="H47" s="100"/>
      <c r="I47" s="100"/>
      <c r="J47" s="100"/>
      <c r="K47" s="100"/>
    </row>
    <row r="48" ht="12.75" customHeight="1" spans="1:13">
      <c r="A48" s="100"/>
      <c r="B48" s="100"/>
      <c r="C48" s="100"/>
      <c r="D48" s="100"/>
      <c r="E48" s="100"/>
      <c r="F48" s="100"/>
      <c r="G48" s="100"/>
      <c r="H48" s="100"/>
      <c r="I48" s="100"/>
      <c r="J48" s="100"/>
      <c r="K48" s="100"/>
      <c r="L48" s="100"/>
      <c r="M48" s="100"/>
    </row>
    <row r="49" ht="12.75" customHeight="1" spans="1:13">
      <c r="A49" s="107" t="s">
        <v>975</v>
      </c>
      <c r="B49" s="107"/>
      <c r="C49" s="107"/>
      <c r="D49" s="107"/>
      <c r="E49" s="100"/>
      <c r="F49" s="100"/>
      <c r="G49" s="100"/>
      <c r="H49" s="100"/>
      <c r="I49" s="100"/>
      <c r="J49" s="100"/>
      <c r="K49" s="100"/>
      <c r="L49" s="100"/>
      <c r="M49" s="100"/>
    </row>
    <row r="50" ht="12.75" customHeight="1" spans="1:13">
      <c r="A50" s="100"/>
      <c r="B50" s="100"/>
      <c r="C50" s="100"/>
      <c r="D50" s="100"/>
      <c r="E50" s="100"/>
      <c r="F50" s="100"/>
      <c r="G50" s="100"/>
      <c r="H50" s="100"/>
      <c r="I50" s="100"/>
      <c r="J50" s="100"/>
      <c r="K50" s="100"/>
      <c r="L50" s="100"/>
      <c r="M50" s="100"/>
    </row>
    <row r="51" ht="12.75" customHeight="1"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1" spans="1:17">
      <c r="A52" s="100">
        <v>2516</v>
      </c>
      <c r="B52" s="100">
        <v>2517</v>
      </c>
      <c r="C52" s="100">
        <v>2518</v>
      </c>
      <c r="D52" s="109">
        <v>2519</v>
      </c>
      <c r="E52" s="100">
        <v>2520</v>
      </c>
      <c r="F52" s="100">
        <v>2521</v>
      </c>
      <c r="G52" s="100">
        <v>2522</v>
      </c>
      <c r="H52" s="100">
        <v>2523</v>
      </c>
      <c r="I52" s="100">
        <v>2524</v>
      </c>
      <c r="J52" s="100">
        <v>2525</v>
      </c>
      <c r="K52" s="100"/>
      <c r="P52"/>
      <c r="Q52"/>
    </row>
    <row r="53" ht="12.75" customHeight="1" spans="1:13">
      <c r="A53" s="100"/>
      <c r="B53" s="100"/>
      <c r="C53" s="100"/>
      <c r="D53" s="100"/>
      <c r="E53" s="100"/>
      <c r="F53" s="100"/>
      <c r="G53" s="100"/>
      <c r="H53" s="100"/>
      <c r="I53" s="100"/>
      <c r="J53" s="100"/>
      <c r="K53" s="100"/>
      <c r="L53" s="100"/>
      <c r="M53" s="100"/>
    </row>
    <row r="54" ht="12.75" customHeight="1" spans="1:13">
      <c r="A54" s="110" t="s">
        <v>976</v>
      </c>
      <c r="B54" s="110"/>
      <c r="C54" s="110"/>
      <c r="D54" s="110"/>
      <c r="E54" s="100"/>
      <c r="F54" s="100"/>
      <c r="G54" s="100"/>
      <c r="H54" s="100"/>
      <c r="I54" s="100"/>
      <c r="J54" s="100"/>
      <c r="K54" s="100"/>
      <c r="L54" s="100"/>
      <c r="M54" s="100"/>
    </row>
    <row r="55" ht="12.75" customHeight="1" spans="1:13">
      <c r="A55" s="100"/>
      <c r="B55" s="100"/>
      <c r="C55" s="100"/>
      <c r="D55" s="100"/>
      <c r="E55" s="100"/>
      <c r="F55" s="100"/>
      <c r="G55" s="100"/>
      <c r="H55" s="100"/>
      <c r="I55" s="100"/>
      <c r="J55" s="100"/>
      <c r="K55" s="100"/>
      <c r="L55" s="100"/>
      <c r="M55" s="100"/>
    </row>
    <row r="56" ht="12.75" customHeight="1"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1" spans="1:13">
      <c r="A57" s="100">
        <v>2616</v>
      </c>
      <c r="B57" s="100">
        <v>2617</v>
      </c>
      <c r="C57" s="100"/>
      <c r="D57" s="100"/>
      <c r="E57" s="100"/>
      <c r="F57" s="100"/>
      <c r="G57" s="100"/>
      <c r="H57" s="100"/>
      <c r="I57" s="100"/>
      <c r="J57" s="100"/>
      <c r="K57" s="100"/>
      <c r="L57" s="100"/>
      <c r="M57" s="100"/>
    </row>
    <row r="58" ht="12.75" customHeight="1" spans="1:13">
      <c r="A58" s="100"/>
      <c r="B58" s="100"/>
      <c r="C58" s="100"/>
      <c r="D58" s="100"/>
      <c r="E58" s="100"/>
      <c r="F58" s="100"/>
      <c r="G58" s="100"/>
      <c r="H58" s="100"/>
      <c r="I58" s="100"/>
      <c r="J58" s="100"/>
      <c r="K58" s="100"/>
      <c r="L58" s="100"/>
      <c r="M58" s="100"/>
    </row>
    <row r="59" ht="12.75" customHeight="1" spans="1:13">
      <c r="A59" s="110" t="s">
        <v>977</v>
      </c>
      <c r="B59" s="110"/>
      <c r="C59" s="110"/>
      <c r="D59" s="110"/>
      <c r="E59" s="100"/>
      <c r="F59" s="100"/>
      <c r="G59" s="100"/>
      <c r="H59" s="100"/>
      <c r="I59" s="100"/>
      <c r="J59" s="100"/>
      <c r="K59" s="100"/>
      <c r="L59" s="100"/>
      <c r="M59" s="100"/>
    </row>
    <row r="60" ht="12.75" customHeight="1" spans="1:13">
      <c r="A60" s="100"/>
      <c r="B60" s="100"/>
      <c r="C60" s="100"/>
      <c r="D60" s="100"/>
      <c r="E60" s="100"/>
      <c r="F60" s="100"/>
      <c r="G60" s="100"/>
      <c r="H60" s="100"/>
      <c r="I60" s="100"/>
      <c r="J60" s="100"/>
      <c r="K60" s="100"/>
      <c r="L60" s="100"/>
      <c r="M60" s="100"/>
    </row>
    <row r="61" ht="12.75" customHeight="1"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1"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1" spans="1:13">
      <c r="A63" s="100">
        <v>2648</v>
      </c>
      <c r="B63" s="100">
        <v>2649</v>
      </c>
      <c r="C63" s="100"/>
      <c r="D63" s="100"/>
      <c r="E63" s="100"/>
      <c r="F63" s="100"/>
      <c r="G63" s="100"/>
      <c r="H63" s="100"/>
      <c r="I63" s="100"/>
      <c r="J63" s="100"/>
      <c r="K63" s="100"/>
      <c r="L63" s="100"/>
      <c r="M63" s="100"/>
    </row>
    <row r="64" ht="12.75" customHeight="1" spans="1:13">
      <c r="A64" s="100"/>
      <c r="B64" s="100"/>
      <c r="C64" s="100"/>
      <c r="D64" s="100"/>
      <c r="E64" s="100"/>
      <c r="F64" s="100"/>
      <c r="G64" s="100"/>
      <c r="H64" s="100"/>
      <c r="I64" s="100"/>
      <c r="J64" s="100"/>
      <c r="K64" s="100"/>
      <c r="L64" s="100"/>
      <c r="M64" s="100"/>
    </row>
    <row r="65" ht="12.75" customHeight="1" spans="1:13">
      <c r="A65" s="110" t="s">
        <v>978</v>
      </c>
      <c r="B65" s="110"/>
      <c r="C65" s="110"/>
      <c r="D65" s="110"/>
      <c r="E65" s="100"/>
      <c r="F65" s="100"/>
      <c r="G65" s="100"/>
      <c r="H65" s="100"/>
      <c r="I65" s="100"/>
      <c r="J65" s="100"/>
      <c r="K65" s="100"/>
      <c r="L65" s="100"/>
      <c r="M65" s="100"/>
    </row>
    <row r="66" ht="12.75" customHeight="1" spans="1:13">
      <c r="A66" s="100"/>
      <c r="B66" s="100"/>
      <c r="C66" s="100"/>
      <c r="D66" s="100"/>
      <c r="E66" s="100"/>
      <c r="F66" s="100"/>
      <c r="G66" s="100"/>
      <c r="H66" s="100"/>
      <c r="I66" s="100"/>
      <c r="J66" s="100"/>
      <c r="K66" s="100"/>
      <c r="L66" s="100"/>
      <c r="M66" s="100"/>
    </row>
    <row r="67" ht="12.75" customHeight="1"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1" spans="1:13">
      <c r="A68" s="100"/>
      <c r="B68" s="100"/>
      <c r="C68" s="100"/>
      <c r="D68" s="100"/>
      <c r="E68" s="100"/>
      <c r="F68" s="100"/>
      <c r="G68" s="100"/>
      <c r="H68" s="100"/>
      <c r="I68" s="100"/>
      <c r="J68" s="100"/>
      <c r="K68" s="100"/>
      <c r="L68" s="100"/>
      <c r="M68" s="100"/>
    </row>
    <row r="69" ht="12.75" customHeight="1" spans="1:13">
      <c r="A69" s="110" t="s">
        <v>979</v>
      </c>
      <c r="B69" s="110"/>
      <c r="C69" s="110"/>
      <c r="D69" s="110"/>
      <c r="E69" s="100"/>
      <c r="F69" s="100"/>
      <c r="G69" s="100"/>
      <c r="H69" s="100"/>
      <c r="I69" s="100"/>
      <c r="J69" s="100"/>
      <c r="K69" s="100"/>
      <c r="L69" s="100"/>
      <c r="M69" s="100"/>
    </row>
    <row r="70" ht="12.75" customHeight="1" spans="1:13">
      <c r="A70" s="100"/>
      <c r="B70" s="100"/>
      <c r="C70" s="100"/>
      <c r="D70" s="100"/>
      <c r="E70" s="100"/>
      <c r="F70" s="100"/>
      <c r="G70" s="100"/>
      <c r="H70" s="100"/>
      <c r="I70" s="100"/>
      <c r="J70" s="100"/>
      <c r="K70" s="100"/>
      <c r="L70" s="100"/>
      <c r="M70" s="100"/>
    </row>
    <row r="71" ht="12.75" customHeight="1" spans="1:15">
      <c r="A71" s="114">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1"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1"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1" spans="1:15">
      <c r="A74" s="100">
        <v>2746</v>
      </c>
      <c r="B74" s="100">
        <v>2747</v>
      </c>
      <c r="C74" s="100">
        <v>2748</v>
      </c>
      <c r="D74" s="100">
        <v>2749</v>
      </c>
      <c r="E74" s="100">
        <v>2750</v>
      </c>
      <c r="F74" s="100"/>
      <c r="G74" s="100"/>
      <c r="L74"/>
      <c r="M74"/>
      <c r="N74"/>
      <c r="O74"/>
    </row>
    <row r="75" ht="12.75" customHeight="1" spans="1:13">
      <c r="A75" s="100"/>
      <c r="B75" s="100"/>
      <c r="C75" s="100"/>
      <c r="D75" s="100"/>
      <c r="E75" s="100"/>
      <c r="F75" s="100"/>
      <c r="G75" s="100"/>
      <c r="H75" s="100"/>
      <c r="I75" s="100"/>
      <c r="J75" s="100"/>
      <c r="K75" s="100"/>
      <c r="L75" s="100"/>
      <c r="M75" s="100"/>
    </row>
    <row r="76" ht="12.75" customHeight="1" spans="1:13">
      <c r="A76" s="110" t="s">
        <v>980</v>
      </c>
      <c r="B76" s="110"/>
      <c r="C76" s="110"/>
      <c r="D76" s="110"/>
      <c r="E76" s="100"/>
      <c r="F76" s="100"/>
      <c r="G76" s="100"/>
      <c r="H76" s="100"/>
      <c r="I76" s="100"/>
      <c r="J76" s="100"/>
      <c r="K76" s="100"/>
      <c r="L76" s="100"/>
      <c r="M76" s="100"/>
    </row>
    <row r="77" ht="12.75" customHeight="1" spans="1:13">
      <c r="A77" s="100"/>
      <c r="B77" s="100"/>
      <c r="C77" s="100"/>
      <c r="D77" s="100"/>
      <c r="E77" s="100"/>
      <c r="F77" s="100"/>
      <c r="G77" s="100"/>
      <c r="H77" s="100"/>
      <c r="I77" s="100"/>
      <c r="J77" s="100"/>
      <c r="K77" s="100"/>
      <c r="L77" s="100"/>
      <c r="M77" s="100"/>
    </row>
    <row r="78" ht="12.75" customHeight="1" spans="1:15">
      <c r="A78" s="114">
        <v>2751</v>
      </c>
      <c r="B78" s="114">
        <v>2752</v>
      </c>
      <c r="C78" s="114">
        <v>2753</v>
      </c>
      <c r="D78" s="112">
        <v>2754</v>
      </c>
      <c r="E78" s="114">
        <v>2755</v>
      </c>
      <c r="F78" s="114">
        <v>2756</v>
      </c>
      <c r="G78" s="112">
        <v>2757</v>
      </c>
      <c r="H78" s="114">
        <v>2758</v>
      </c>
      <c r="I78" s="114">
        <v>2759</v>
      </c>
      <c r="J78" s="114">
        <v>2760</v>
      </c>
      <c r="K78" s="114">
        <v>2761</v>
      </c>
      <c r="L78" s="114">
        <v>2762</v>
      </c>
      <c r="M78" s="114">
        <v>2763</v>
      </c>
      <c r="N78" s="114">
        <v>2764</v>
      </c>
      <c r="O78" s="114">
        <v>2765</v>
      </c>
    </row>
    <row r="79" ht="12.75" customHeight="1" spans="1:16">
      <c r="A79" s="114">
        <v>2766</v>
      </c>
      <c r="B79" s="112">
        <v>2767</v>
      </c>
      <c r="C79" s="112">
        <v>2768</v>
      </c>
      <c r="D79" s="112">
        <v>2769</v>
      </c>
      <c r="E79" s="112">
        <v>2770</v>
      </c>
      <c r="F79" s="112">
        <v>2771</v>
      </c>
      <c r="G79" s="112">
        <v>2772</v>
      </c>
      <c r="H79" s="113">
        <v>2773</v>
      </c>
      <c r="I79" s="113">
        <v>2774</v>
      </c>
      <c r="J79" s="113">
        <v>2775</v>
      </c>
      <c r="K79" s="113">
        <v>2776</v>
      </c>
      <c r="L79" s="113">
        <v>2777</v>
      </c>
      <c r="M79" s="113">
        <v>2778</v>
      </c>
      <c r="N79" s="113">
        <v>2779</v>
      </c>
      <c r="O79" s="113">
        <v>2780</v>
      </c>
      <c r="P79"/>
    </row>
    <row r="80" ht="12.75" customHeight="1" spans="1:16">
      <c r="A80" s="113">
        <v>2781</v>
      </c>
      <c r="B80" s="113">
        <v>2782</v>
      </c>
      <c r="C80" s="113">
        <v>2783</v>
      </c>
      <c r="D80" s="113">
        <v>2784</v>
      </c>
      <c r="E80" s="113">
        <v>2785</v>
      </c>
      <c r="F80" s="113">
        <v>2786</v>
      </c>
      <c r="G80" s="113">
        <v>2787</v>
      </c>
      <c r="H80" s="113">
        <v>2788</v>
      </c>
      <c r="J80"/>
      <c r="K80"/>
      <c r="L80"/>
      <c r="M80"/>
      <c r="N80"/>
      <c r="O80"/>
      <c r="P80"/>
    </row>
    <row r="81" ht="12.75" customHeight="1" spans="1:13">
      <c r="A81" s="100"/>
      <c r="B81" s="100"/>
      <c r="C81" s="100"/>
      <c r="D81" s="100"/>
      <c r="E81" s="100"/>
      <c r="F81" s="100"/>
      <c r="G81" s="100"/>
      <c r="H81" s="100"/>
      <c r="I81" s="100"/>
      <c r="J81" s="100"/>
      <c r="K81" s="100"/>
      <c r="L81" s="100"/>
      <c r="M81" s="100"/>
    </row>
    <row r="82" ht="12.75" customHeight="1" spans="1:19">
      <c r="A82" s="110" t="s">
        <v>981</v>
      </c>
      <c r="B82" s="110"/>
      <c r="C82" s="110"/>
      <c r="D82" s="110"/>
      <c r="E82" s="100"/>
      <c r="F82" s="100"/>
      <c r="G82" s="100"/>
      <c r="H82" s="100"/>
      <c r="I82" s="100"/>
      <c r="J82" s="100"/>
      <c r="K82" s="100"/>
      <c r="L82" s="100"/>
      <c r="M82" s="100"/>
      <c r="N82" s="118"/>
      <c r="O82" s="118"/>
      <c r="P82" s="119"/>
      <c r="Q82" s="119"/>
      <c r="R82" s="118"/>
      <c r="S82" s="118"/>
    </row>
    <row r="83" ht="12.75" customHeight="1" spans="1:19">
      <c r="A83" s="100"/>
      <c r="B83" s="100"/>
      <c r="C83" s="100"/>
      <c r="D83" s="100"/>
      <c r="E83" s="100"/>
      <c r="F83" s="100"/>
      <c r="G83" s="100"/>
      <c r="H83" s="100"/>
      <c r="I83" s="100"/>
      <c r="J83" s="100"/>
      <c r="K83" s="100"/>
      <c r="L83" s="100"/>
      <c r="M83" s="100"/>
      <c r="N83" s="120"/>
      <c r="O83" s="120"/>
      <c r="P83" s="118"/>
      <c r="Q83" s="118"/>
      <c r="R83" s="118"/>
      <c r="S83" s="118"/>
    </row>
    <row r="84" ht="12.75" customHeight="1" spans="1:19">
      <c r="A84" s="103">
        <v>2936</v>
      </c>
      <c r="B84" s="104">
        <v>2937</v>
      </c>
      <c r="C84" s="103">
        <v>2938</v>
      </c>
      <c r="D84" s="104">
        <v>2939</v>
      </c>
      <c r="E84" s="104">
        <v>2940</v>
      </c>
      <c r="F84" s="103">
        <v>2941</v>
      </c>
      <c r="G84" s="104">
        <v>2942</v>
      </c>
      <c r="H84" s="104">
        <v>2943</v>
      </c>
      <c r="I84" s="104">
        <v>2944</v>
      </c>
      <c r="J84" s="103">
        <v>2945</v>
      </c>
      <c r="K84" s="103">
        <v>2946</v>
      </c>
      <c r="L84" s="103">
        <v>2947</v>
      </c>
      <c r="M84" s="104">
        <v>2948</v>
      </c>
      <c r="N84" s="104">
        <v>2949</v>
      </c>
      <c r="O84" s="100">
        <v>2950</v>
      </c>
      <c r="P84" s="118"/>
      <c r="Q84" s="118"/>
      <c r="R84" s="121"/>
      <c r="S84" s="121"/>
    </row>
    <row r="85" ht="12.75" customHeight="1" spans="1:20">
      <c r="A85" s="100">
        <v>2951</v>
      </c>
      <c r="B85" s="103">
        <v>2952</v>
      </c>
      <c r="C85" s="103">
        <v>2953</v>
      </c>
      <c r="D85" s="104">
        <v>2954</v>
      </c>
      <c r="E85" s="104">
        <v>2955</v>
      </c>
      <c r="F85" s="104">
        <v>2956</v>
      </c>
      <c r="G85" s="104">
        <v>2957</v>
      </c>
      <c r="H85" s="104">
        <v>2958</v>
      </c>
      <c r="I85" s="104">
        <v>2959</v>
      </c>
      <c r="J85" s="100">
        <v>2960</v>
      </c>
      <c r="K85" s="104">
        <v>2961</v>
      </c>
      <c r="L85" s="100">
        <v>2962</v>
      </c>
      <c r="M85" s="104">
        <v>2963</v>
      </c>
      <c r="N85" s="104">
        <v>2964</v>
      </c>
      <c r="O85" s="103">
        <v>2965</v>
      </c>
      <c r="P85" s="121"/>
      <c r="Q85" s="121"/>
      <c r="R85"/>
      <c r="S85"/>
      <c r="T85"/>
    </row>
    <row r="86" ht="12.75" customHeight="1" spans="1:20">
      <c r="A86" s="100">
        <v>2966</v>
      </c>
      <c r="B86" s="104">
        <v>2967</v>
      </c>
      <c r="C86" s="100">
        <v>2968</v>
      </c>
      <c r="D86" s="103">
        <v>2969</v>
      </c>
      <c r="E86" s="104">
        <v>2970</v>
      </c>
      <c r="F86" s="103">
        <v>2971</v>
      </c>
      <c r="G86" s="103">
        <v>2972</v>
      </c>
      <c r="H86" s="103">
        <v>2973</v>
      </c>
      <c r="I86" s="100">
        <v>2974</v>
      </c>
      <c r="J86" s="100">
        <v>2975</v>
      </c>
      <c r="K86" s="100">
        <v>2976</v>
      </c>
      <c r="L86" s="100">
        <v>2977</v>
      </c>
      <c r="M86" s="100">
        <v>2978</v>
      </c>
      <c r="N86" s="100">
        <v>2979</v>
      </c>
      <c r="O86" s="100">
        <v>2980</v>
      </c>
      <c r="P86"/>
      <c r="Q86"/>
      <c r="R86"/>
      <c r="S86"/>
      <c r="T86"/>
    </row>
    <row r="87" ht="12.75" customHeight="1" spans="1:13">
      <c r="A87" s="100"/>
      <c r="B87" s="100"/>
      <c r="C87" s="100"/>
      <c r="D87" s="100"/>
      <c r="E87" s="100"/>
      <c r="F87" s="100"/>
      <c r="G87" s="100"/>
      <c r="H87" s="100"/>
      <c r="I87" s="100"/>
      <c r="J87" s="100"/>
      <c r="K87" s="100"/>
      <c r="L87" s="100"/>
      <c r="M87" s="100"/>
    </row>
    <row r="88" ht="12.75" customHeight="1" spans="1:18">
      <c r="A88" s="110" t="s">
        <v>982</v>
      </c>
      <c r="B88" s="110"/>
      <c r="C88" s="110"/>
      <c r="D88" s="110"/>
      <c r="E88" s="100"/>
      <c r="F88" s="100"/>
      <c r="G88" s="100"/>
      <c r="H88" s="100"/>
      <c r="I88" s="100"/>
      <c r="J88" s="100"/>
      <c r="K88" s="100"/>
      <c r="L88" s="100"/>
      <c r="M88" s="100"/>
      <c r="R88" s="122"/>
    </row>
    <row r="89" ht="12.75" customHeight="1" spans="1:13">
      <c r="A89" s="100"/>
      <c r="B89" s="100"/>
      <c r="C89" s="100"/>
      <c r="D89" s="100"/>
      <c r="E89" s="100"/>
      <c r="F89" s="100"/>
      <c r="G89" s="100"/>
      <c r="H89" s="100"/>
      <c r="I89" s="100"/>
      <c r="J89" s="100"/>
      <c r="K89" s="100"/>
      <c r="L89" s="100"/>
      <c r="M89" s="100"/>
    </row>
    <row r="90" ht="12.75" customHeight="1" spans="1:15">
      <c r="A90" s="104">
        <v>2981</v>
      </c>
      <c r="B90" s="104">
        <v>2982</v>
      </c>
      <c r="C90" s="103">
        <v>2983</v>
      </c>
      <c r="D90" s="103">
        <v>2984</v>
      </c>
      <c r="E90" s="103">
        <v>2985</v>
      </c>
      <c r="F90" s="104">
        <v>2986</v>
      </c>
      <c r="G90" s="104">
        <v>2987</v>
      </c>
      <c r="H90" s="103">
        <v>2988</v>
      </c>
      <c r="I90" s="103">
        <v>2989</v>
      </c>
      <c r="J90" s="100">
        <v>2990</v>
      </c>
      <c r="K90" s="104">
        <v>2991</v>
      </c>
      <c r="L90" s="100">
        <v>2992</v>
      </c>
      <c r="M90" s="100">
        <v>2993</v>
      </c>
      <c r="N90" s="100">
        <v>2994</v>
      </c>
      <c r="O90" s="100">
        <v>2995</v>
      </c>
    </row>
    <row r="91" ht="12.75" customHeight="1" spans="1:13">
      <c r="A91" s="100"/>
      <c r="B91" s="100"/>
      <c r="C91" s="100"/>
      <c r="D91" s="100"/>
      <c r="E91" s="100"/>
      <c r="F91" s="100"/>
      <c r="G91" s="100"/>
      <c r="H91" s="100"/>
      <c r="I91" s="100"/>
      <c r="J91" s="100"/>
      <c r="K91" s="100"/>
      <c r="L91" s="100"/>
      <c r="M91" s="100"/>
    </row>
    <row r="92" ht="12.75" customHeight="1" spans="1:13">
      <c r="A92" s="110" t="s">
        <v>983</v>
      </c>
      <c r="B92" s="110"/>
      <c r="C92" s="110"/>
      <c r="D92" s="110"/>
      <c r="E92" s="100"/>
      <c r="F92" s="100"/>
      <c r="G92" s="100"/>
      <c r="H92" s="100"/>
      <c r="I92" s="100"/>
      <c r="J92" s="100"/>
      <c r="K92" s="100"/>
      <c r="L92" s="100"/>
      <c r="M92" s="100"/>
    </row>
    <row r="93" ht="12.75" customHeight="1" spans="1:13">
      <c r="A93" s="100"/>
      <c r="B93" s="100"/>
      <c r="C93" s="100"/>
      <c r="D93" s="100"/>
      <c r="E93" s="100"/>
      <c r="F93" s="100"/>
      <c r="G93" s="100"/>
      <c r="H93" s="100"/>
      <c r="I93" s="100"/>
      <c r="J93" s="100"/>
      <c r="K93" s="100"/>
      <c r="L93" s="100"/>
      <c r="M93" s="100"/>
    </row>
    <row r="94" ht="12.75" customHeight="1" spans="1:15">
      <c r="A94" s="112">
        <v>3001</v>
      </c>
      <c r="B94" s="114">
        <v>3002</v>
      </c>
      <c r="C94" s="112">
        <v>3003</v>
      </c>
      <c r="D94" s="114">
        <v>3004</v>
      </c>
      <c r="E94" s="114">
        <v>3005</v>
      </c>
      <c r="F94" s="114">
        <v>3006</v>
      </c>
      <c r="G94" s="114">
        <v>3007</v>
      </c>
      <c r="H94" s="114">
        <v>3008</v>
      </c>
      <c r="I94" s="114">
        <v>3009</v>
      </c>
      <c r="J94" s="114">
        <v>3010</v>
      </c>
      <c r="K94" s="114">
        <v>3011</v>
      </c>
      <c r="L94" s="114">
        <v>3012</v>
      </c>
      <c r="M94" s="114">
        <v>3013</v>
      </c>
      <c r="N94" s="114">
        <v>3014</v>
      </c>
      <c r="O94" s="114">
        <v>3015</v>
      </c>
    </row>
    <row r="95" ht="12.75" customHeight="1" spans="1:19">
      <c r="A95" s="114">
        <v>3016</v>
      </c>
      <c r="B95" s="114">
        <v>3017</v>
      </c>
      <c r="C95" s="114">
        <v>3018</v>
      </c>
      <c r="D95" s="114">
        <v>3019</v>
      </c>
      <c r="E95" s="114">
        <v>3020</v>
      </c>
      <c r="F95" s="112">
        <v>3021</v>
      </c>
      <c r="G95" s="112">
        <v>3022</v>
      </c>
      <c r="H95" s="112">
        <v>3023</v>
      </c>
      <c r="I95" s="113">
        <v>3024</v>
      </c>
      <c r="J95" s="113">
        <v>3025</v>
      </c>
      <c r="K95" s="113">
        <v>3026</v>
      </c>
      <c r="L95" s="113">
        <v>3027</v>
      </c>
      <c r="M95" s="113">
        <v>3028</v>
      </c>
      <c r="N95" s="113">
        <v>3029</v>
      </c>
      <c r="O95" s="113">
        <v>3030</v>
      </c>
      <c r="P95"/>
      <c r="Q95"/>
      <c r="R95"/>
      <c r="S95"/>
    </row>
    <row r="96" ht="12.75" customHeight="1" spans="1:20">
      <c r="A96" s="113">
        <v>3031</v>
      </c>
      <c r="B96" s="113">
        <v>3032</v>
      </c>
      <c r="C96" s="113">
        <v>3033</v>
      </c>
      <c r="D96" s="113">
        <v>3034</v>
      </c>
      <c r="E96" s="113">
        <v>3035</v>
      </c>
      <c r="F96" s="113">
        <v>3036</v>
      </c>
      <c r="G96" s="113">
        <v>3037</v>
      </c>
      <c r="H96" s="113">
        <v>3038</v>
      </c>
      <c r="I96" s="113">
        <v>3039</v>
      </c>
      <c r="J96" s="113">
        <v>3040</v>
      </c>
      <c r="K96" s="113">
        <v>3041</v>
      </c>
      <c r="L96" s="113">
        <v>3042</v>
      </c>
      <c r="M96" s="113">
        <v>3043</v>
      </c>
      <c r="N96" s="113">
        <v>3044</v>
      </c>
      <c r="O96" s="113">
        <v>3045</v>
      </c>
      <c r="P96"/>
      <c r="Q96"/>
      <c r="R96"/>
      <c r="S96"/>
      <c r="T96"/>
    </row>
    <row r="97" ht="12.75" customHeight="1" spans="1:5">
      <c r="A97" s="113">
        <v>3046</v>
      </c>
      <c r="B97" s="113">
        <v>3047</v>
      </c>
      <c r="C97" s="113">
        <v>3048</v>
      </c>
      <c r="D97" s="113">
        <v>3049</v>
      </c>
      <c r="E97" s="113">
        <v>3050</v>
      </c>
    </row>
    <row r="98" ht="12.75" customHeight="1" spans="1:13">
      <c r="A98" s="100"/>
      <c r="B98" s="100"/>
      <c r="C98" s="100"/>
      <c r="D98" s="100"/>
      <c r="E98" s="100"/>
      <c r="F98" s="100"/>
      <c r="G98" s="100"/>
      <c r="H98" s="100"/>
      <c r="I98" s="100"/>
      <c r="J98" s="100"/>
      <c r="K98" s="100"/>
      <c r="L98" s="100"/>
      <c r="M98" s="100"/>
    </row>
    <row r="99" ht="12.75" customHeight="1" spans="1:13">
      <c r="A99" s="107" t="s">
        <v>984</v>
      </c>
      <c r="B99" s="107"/>
      <c r="C99" s="107"/>
      <c r="D99" s="107"/>
      <c r="E99" s="107"/>
      <c r="F99" s="100"/>
      <c r="G99" s="100"/>
      <c r="H99" s="100"/>
      <c r="I99" s="100"/>
      <c r="J99" s="100"/>
      <c r="K99" s="100"/>
      <c r="L99" s="100"/>
      <c r="M99" s="100"/>
    </row>
    <row r="100" ht="12.75" customHeight="1" spans="1:13">
      <c r="A100" s="100"/>
      <c r="B100" s="100"/>
      <c r="C100" s="100"/>
      <c r="D100" s="100"/>
      <c r="E100" s="100"/>
      <c r="F100" s="100"/>
      <c r="G100" s="100"/>
      <c r="H100" s="100"/>
      <c r="I100" s="100"/>
      <c r="J100" s="100"/>
      <c r="K100" s="100"/>
      <c r="L100" s="100"/>
      <c r="M100" s="100"/>
    </row>
    <row r="101" ht="12.75" customHeight="1"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0">
        <v>4024</v>
      </c>
      <c r="O101" s="100">
        <v>4025</v>
      </c>
    </row>
    <row r="102" ht="12.75" customHeight="1"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1"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1" spans="1:13">
      <c r="A104" s="100"/>
      <c r="B104" s="100"/>
      <c r="C104" s="100"/>
      <c r="D104" s="100"/>
      <c r="E104" s="100"/>
      <c r="F104" s="100"/>
      <c r="G104" s="100"/>
      <c r="H104" s="100"/>
      <c r="I104" s="100"/>
      <c r="J104" s="100"/>
      <c r="K104" s="100"/>
      <c r="L104" s="100"/>
      <c r="M104" s="100"/>
    </row>
    <row r="105" ht="12.75" customHeight="1" spans="1:13">
      <c r="A105" s="107" t="s">
        <v>985</v>
      </c>
      <c r="B105" s="107"/>
      <c r="C105" s="107"/>
      <c r="D105" s="107"/>
      <c r="E105" s="107"/>
      <c r="M105" s="100"/>
    </row>
    <row r="106" ht="12.75" customHeight="1" spans="1:13">
      <c r="A106" s="100"/>
      <c r="B106" s="100"/>
      <c r="C106" s="100"/>
      <c r="D106" s="100"/>
      <c r="E106" s="100"/>
      <c r="F106" s="100"/>
      <c r="G106" s="100"/>
      <c r="H106" s="100"/>
      <c r="I106" s="100"/>
      <c r="J106" s="100"/>
      <c r="K106" s="100"/>
      <c r="L106" s="100"/>
      <c r="M106" s="100"/>
    </row>
    <row r="107" ht="12.75" customHeight="1" spans="1:15">
      <c r="A107" s="103">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1"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1" spans="1:18">
      <c r="A109" s="100">
        <v>4081</v>
      </c>
      <c r="B109" s="100">
        <v>4082</v>
      </c>
      <c r="C109" s="100">
        <v>4083</v>
      </c>
      <c r="D109" s="100">
        <v>4084</v>
      </c>
      <c r="E109" s="100">
        <v>4085</v>
      </c>
      <c r="F109" s="100">
        <v>4086</v>
      </c>
      <c r="G109" s="106">
        <v>4087</v>
      </c>
      <c r="H109" s="100">
        <v>4088</v>
      </c>
      <c r="I109" s="100">
        <v>4089</v>
      </c>
      <c r="J109" s="100">
        <v>4090</v>
      </c>
      <c r="K109" s="100">
        <v>4091</v>
      </c>
      <c r="L109" s="100">
        <v>4092</v>
      </c>
      <c r="M109" s="100">
        <v>4093</v>
      </c>
      <c r="N109" s="100">
        <v>4094</v>
      </c>
      <c r="O109" s="100">
        <v>4095</v>
      </c>
      <c r="P109"/>
      <c r="Q109"/>
      <c r="R109"/>
    </row>
    <row r="110" ht="12.75" customHeight="1" spans="1:16">
      <c r="A110" s="100">
        <v>4096</v>
      </c>
      <c r="B110" s="100">
        <v>4097</v>
      </c>
      <c r="C110" s="100"/>
      <c r="D110" s="100"/>
      <c r="E110" s="100"/>
      <c r="F110" s="100"/>
      <c r="G110" s="100"/>
      <c r="L110"/>
      <c r="M110"/>
      <c r="N110"/>
      <c r="O110"/>
      <c r="P110"/>
    </row>
    <row r="111" ht="12.75" customHeight="1" spans="1:13">
      <c r="A111" s="100"/>
      <c r="B111" s="100"/>
      <c r="C111" s="100"/>
      <c r="D111" s="100"/>
      <c r="E111" s="100"/>
      <c r="F111" s="100"/>
      <c r="G111" s="100"/>
      <c r="H111" s="100"/>
      <c r="I111" s="100"/>
      <c r="J111" s="100"/>
      <c r="K111" s="100"/>
      <c r="L111" s="100"/>
      <c r="M111" s="100"/>
    </row>
    <row r="112" ht="12.75" customHeight="1" spans="1:13">
      <c r="A112" s="107" t="s">
        <v>986</v>
      </c>
      <c r="B112" s="107"/>
      <c r="C112" s="107"/>
      <c r="D112" s="107"/>
      <c r="E112" s="107"/>
      <c r="F112" s="100"/>
      <c r="G112" s="100"/>
      <c r="H112" s="100"/>
      <c r="I112" s="100"/>
      <c r="J112" s="100"/>
      <c r="K112" s="100"/>
      <c r="L112" s="100"/>
      <c r="M112" s="100"/>
    </row>
    <row r="113" ht="12.75" customHeight="1" spans="1:13">
      <c r="A113" s="100"/>
      <c r="B113" s="100"/>
      <c r="C113" s="100"/>
      <c r="D113" s="100"/>
      <c r="E113" s="100"/>
      <c r="F113" s="100"/>
      <c r="G113" s="100"/>
      <c r="H113" s="100"/>
      <c r="I113" s="100"/>
      <c r="J113" s="100"/>
      <c r="K113" s="100"/>
      <c r="L113" s="100"/>
      <c r="M113" s="100"/>
    </row>
    <row r="114" ht="12.75" customHeight="1"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1"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1" spans="1:13">
      <c r="A116" s="100"/>
      <c r="B116" s="100"/>
      <c r="C116" s="100"/>
      <c r="D116" s="100"/>
      <c r="E116" s="100"/>
      <c r="F116" s="100"/>
      <c r="G116" s="100"/>
      <c r="H116" s="100"/>
      <c r="I116" s="100"/>
      <c r="J116" s="100"/>
      <c r="K116" s="100"/>
      <c r="L116" s="100"/>
      <c r="M116" s="100"/>
    </row>
    <row r="117" ht="12.75" customHeight="1" spans="1:13">
      <c r="A117" s="107" t="s">
        <v>987</v>
      </c>
      <c r="B117" s="107"/>
      <c r="C117" s="107"/>
      <c r="D117" s="107"/>
      <c r="E117" s="107"/>
      <c r="F117" s="100"/>
      <c r="G117" s="100"/>
      <c r="H117" s="100"/>
      <c r="I117" s="100"/>
      <c r="J117" s="100"/>
      <c r="K117" s="100"/>
      <c r="L117" s="100"/>
      <c r="M117" s="100"/>
    </row>
    <row r="118" ht="12.75" customHeight="1" spans="1:13">
      <c r="A118" s="100"/>
      <c r="B118" s="100"/>
      <c r="C118" s="100"/>
      <c r="D118" s="100"/>
      <c r="E118" s="100"/>
      <c r="F118" s="100"/>
      <c r="G118" s="100"/>
      <c r="H118" s="100"/>
      <c r="I118" s="100"/>
      <c r="J118" s="100"/>
      <c r="K118" s="100"/>
      <c r="L118" s="100"/>
      <c r="M118" s="100"/>
    </row>
    <row r="119" ht="12.75" customHeight="1"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1" spans="1:21">
      <c r="A120" s="100">
        <v>4246</v>
      </c>
      <c r="B120" s="100">
        <v>4247</v>
      </c>
      <c r="C120" s="100">
        <v>4248</v>
      </c>
      <c r="D120" s="100">
        <v>4249</v>
      </c>
      <c r="E120" s="100">
        <v>4250</v>
      </c>
      <c r="G120" s="100"/>
      <c r="H120" s="100"/>
      <c r="I120" s="100"/>
      <c r="J120" s="100"/>
      <c r="K120" s="100"/>
      <c r="M120" s="100"/>
      <c r="Q120" s="123"/>
      <c r="R120" s="123"/>
      <c r="S120" s="123"/>
      <c r="T120" s="123"/>
      <c r="U120" s="123"/>
    </row>
    <row r="121" ht="12.75" customHeight="1" spans="1:21">
      <c r="A121" s="100"/>
      <c r="B121" s="100"/>
      <c r="C121" s="100"/>
      <c r="D121" s="100"/>
      <c r="E121" s="100"/>
      <c r="F121" s="100"/>
      <c r="G121" s="100"/>
      <c r="H121" s="100"/>
      <c r="I121" s="100"/>
      <c r="J121" s="100"/>
      <c r="K121" s="100"/>
      <c r="L121" s="100"/>
      <c r="M121" s="100"/>
      <c r="Q121" s="123"/>
      <c r="R121" s="123"/>
      <c r="S121" s="123"/>
      <c r="T121" s="123"/>
      <c r="U121" s="123"/>
    </row>
    <row r="122" ht="12.75" customHeight="1" spans="1:21">
      <c r="A122" s="107" t="s">
        <v>988</v>
      </c>
      <c r="B122" s="107"/>
      <c r="C122" s="107"/>
      <c r="D122" s="107"/>
      <c r="E122" s="107"/>
      <c r="F122" s="100"/>
      <c r="G122" s="100"/>
      <c r="H122" s="100"/>
      <c r="I122" s="100"/>
      <c r="J122" s="100"/>
      <c r="K122" s="100"/>
      <c r="L122" s="100"/>
      <c r="M122" s="100"/>
      <c r="Q122" s="123"/>
      <c r="R122" s="123"/>
      <c r="S122" s="123"/>
      <c r="T122" s="123"/>
      <c r="U122" s="123"/>
    </row>
    <row r="123" ht="12.75" customHeight="1" spans="1:21">
      <c r="A123" s="100"/>
      <c r="B123" s="100"/>
      <c r="C123" s="100"/>
      <c r="D123" s="100"/>
      <c r="E123" s="100"/>
      <c r="F123" s="100"/>
      <c r="G123" s="100"/>
      <c r="H123" s="100"/>
      <c r="I123" s="100"/>
      <c r="J123" s="100"/>
      <c r="K123" s="100"/>
      <c r="L123" s="100"/>
      <c r="M123" s="100"/>
      <c r="Q123" s="123"/>
      <c r="R123" s="123"/>
      <c r="S123" s="123"/>
      <c r="T123" s="123"/>
      <c r="U123" s="123"/>
    </row>
    <row r="124" ht="12.75" customHeight="1" spans="1:21">
      <c r="A124" s="116">
        <v>7501</v>
      </c>
      <c r="B124" s="116">
        <v>7502</v>
      </c>
      <c r="C124" s="116">
        <v>7503</v>
      </c>
      <c r="D124" s="116">
        <v>7504</v>
      </c>
      <c r="E124" s="116">
        <v>7505</v>
      </c>
      <c r="F124" s="116">
        <v>7506</v>
      </c>
      <c r="G124" s="116">
        <v>7507</v>
      </c>
      <c r="H124" s="117">
        <v>7608</v>
      </c>
      <c r="I124" s="117">
        <v>7609</v>
      </c>
      <c r="J124" s="116">
        <v>7510</v>
      </c>
      <c r="K124" s="116">
        <v>7511</v>
      </c>
      <c r="L124" s="117">
        <v>7612</v>
      </c>
      <c r="M124" s="116">
        <v>7513</v>
      </c>
      <c r="N124" s="117">
        <v>7614</v>
      </c>
      <c r="O124" s="116">
        <v>7515</v>
      </c>
      <c r="Q124" s="123"/>
      <c r="R124" s="123"/>
      <c r="S124" s="123"/>
      <c r="T124" s="123"/>
      <c r="U124" s="123"/>
    </row>
    <row r="125" ht="12.75" customHeight="1" spans="1:21">
      <c r="A125" s="117">
        <v>7616</v>
      </c>
      <c r="B125" s="117">
        <v>7617</v>
      </c>
      <c r="C125" s="117">
        <v>7618</v>
      </c>
      <c r="D125" s="116">
        <v>7519</v>
      </c>
      <c r="E125" s="117">
        <v>7620</v>
      </c>
      <c r="F125" s="117">
        <v>7621</v>
      </c>
      <c r="G125" s="116">
        <v>7522</v>
      </c>
      <c r="H125" s="117">
        <v>7623</v>
      </c>
      <c r="I125" s="103">
        <v>7524</v>
      </c>
      <c r="J125" s="117">
        <v>7625</v>
      </c>
      <c r="K125" s="116">
        <v>7526</v>
      </c>
      <c r="L125" s="116">
        <v>7527</v>
      </c>
      <c r="M125" s="116">
        <v>7528</v>
      </c>
      <c r="N125" s="116">
        <v>7529</v>
      </c>
      <c r="O125" s="116">
        <v>7530</v>
      </c>
      <c r="P125"/>
      <c r="Q125" s="124"/>
      <c r="R125" s="124"/>
      <c r="S125" s="124"/>
      <c r="T125" s="123"/>
      <c r="U125" s="123"/>
    </row>
    <row r="126" ht="12.75" customHeight="1" spans="1:21">
      <c r="A126" s="117">
        <v>7631</v>
      </c>
      <c r="B126" s="117">
        <v>7632</v>
      </c>
      <c r="C126" s="116">
        <v>7533</v>
      </c>
      <c r="D126" s="116">
        <v>7534</v>
      </c>
      <c r="E126" s="117">
        <v>7635</v>
      </c>
      <c r="F126" s="116">
        <v>7536</v>
      </c>
      <c r="G126" s="117">
        <v>7637</v>
      </c>
      <c r="H126" s="116">
        <v>7538</v>
      </c>
      <c r="I126" s="117">
        <v>7639</v>
      </c>
      <c r="J126" s="116">
        <v>7540</v>
      </c>
      <c r="K126" s="116">
        <v>7541</v>
      </c>
      <c r="L126" s="116">
        <v>7542</v>
      </c>
      <c r="M126" s="116">
        <v>7543</v>
      </c>
      <c r="N126" s="116">
        <v>7544</v>
      </c>
      <c r="O126" s="117">
        <v>7645</v>
      </c>
      <c r="P126"/>
      <c r="Q126" s="124"/>
      <c r="R126" s="123"/>
      <c r="S126" s="123"/>
      <c r="T126" s="123"/>
      <c r="U126" s="123"/>
    </row>
    <row r="127" ht="12.75" customHeight="1" spans="1:21">
      <c r="A127" s="117">
        <v>7646</v>
      </c>
      <c r="B127" s="117">
        <v>7647</v>
      </c>
      <c r="C127" s="116">
        <v>7548</v>
      </c>
      <c r="D127" s="117">
        <v>7649</v>
      </c>
      <c r="E127" s="117">
        <v>7650</v>
      </c>
      <c r="F127" s="100"/>
      <c r="G127" s="100"/>
      <c r="L127"/>
      <c r="M127"/>
      <c r="N127"/>
      <c r="O127"/>
      <c r="P127"/>
      <c r="Q127" s="124"/>
      <c r="R127" s="124"/>
      <c r="S127" s="123"/>
      <c r="T127" s="123"/>
      <c r="U127" s="123"/>
    </row>
    <row r="128" ht="12.75" customHeight="1" spans="1:19">
      <c r="A128" s="100"/>
      <c r="B128" s="100"/>
      <c r="C128" s="100"/>
      <c r="D128" s="100"/>
      <c r="E128" s="100"/>
      <c r="F128" s="100"/>
      <c r="G128" s="100"/>
      <c r="H128" s="100"/>
      <c r="I128" s="100"/>
      <c r="J128" s="100"/>
      <c r="K128" s="100"/>
      <c r="L128" s="100"/>
      <c r="M128" s="100"/>
      <c r="S128" s="125"/>
    </row>
    <row r="129" ht="12.75" customHeight="1" spans="1:19">
      <c r="A129" s="126"/>
      <c r="B129" s="102" t="s">
        <v>989</v>
      </c>
      <c r="C129" s="102"/>
      <c r="D129" s="102"/>
      <c r="E129" s="102"/>
      <c r="F129" s="102"/>
      <c r="G129" s="100"/>
      <c r="H129" s="100"/>
      <c r="I129" s="100"/>
      <c r="J129" s="100"/>
      <c r="K129" s="100"/>
      <c r="L129" s="100"/>
      <c r="M129" s="100"/>
      <c r="S129" s="125"/>
    </row>
    <row r="130" ht="12.75" customHeight="1" spans="1:13">
      <c r="A130" s="117"/>
      <c r="B130" s="102" t="s">
        <v>990</v>
      </c>
      <c r="C130" s="102"/>
      <c r="D130" s="102"/>
      <c r="E130" s="102"/>
      <c r="F130" s="102"/>
      <c r="G130" s="100"/>
      <c r="H130" s="100"/>
      <c r="I130" s="100"/>
      <c r="J130" s="100"/>
      <c r="K130" s="100"/>
      <c r="L130" s="100"/>
      <c r="M130" s="100"/>
    </row>
    <row r="131" ht="12.75" customHeight="1" spans="1:13">
      <c r="A131" s="103"/>
      <c r="B131" s="96" t="s">
        <v>991</v>
      </c>
      <c r="D131" s="100"/>
      <c r="E131" s="100"/>
      <c r="F131" s="100"/>
      <c r="G131" s="100"/>
      <c r="H131" s="100"/>
      <c r="I131" s="100"/>
      <c r="J131" s="100"/>
      <c r="K131" s="100"/>
      <c r="L131" s="100"/>
      <c r="M131" s="100"/>
    </row>
    <row r="132" ht="12.75" customHeight="1" spans="1:13">
      <c r="A132" s="100"/>
      <c r="B132" s="100"/>
      <c r="C132" s="100"/>
      <c r="D132" s="100"/>
      <c r="E132" s="100"/>
      <c r="F132" s="100"/>
      <c r="G132" s="100"/>
      <c r="H132" s="100"/>
      <c r="I132" s="100"/>
      <c r="J132" s="100"/>
      <c r="K132" s="100"/>
      <c r="L132" s="100"/>
      <c r="M132" s="100"/>
    </row>
    <row r="133" ht="12.75" customHeight="1" spans="1:13">
      <c r="A133" s="107" t="s">
        <v>992</v>
      </c>
      <c r="B133" s="107"/>
      <c r="C133" s="107"/>
      <c r="D133" s="107"/>
      <c r="E133" s="107"/>
      <c r="F133" s="100"/>
      <c r="G133" s="100"/>
      <c r="H133" s="100"/>
      <c r="I133" s="100"/>
      <c r="J133" s="100"/>
      <c r="K133" s="100"/>
      <c r="L133" s="100"/>
      <c r="M133" s="100"/>
    </row>
    <row r="134" ht="12.75" customHeight="1" spans="1:13">
      <c r="A134" s="100"/>
      <c r="B134" s="100"/>
      <c r="C134" s="100"/>
      <c r="D134" s="100"/>
      <c r="E134" s="100"/>
      <c r="F134" s="100"/>
      <c r="G134" s="100"/>
      <c r="H134" s="100"/>
      <c r="I134" s="100"/>
      <c r="J134" s="100"/>
      <c r="K134" s="100"/>
      <c r="L134" s="100"/>
      <c r="M134" s="100"/>
    </row>
    <row r="135" ht="12.75" customHeight="1" spans="1:15">
      <c r="A135" s="116">
        <v>9401</v>
      </c>
      <c r="B135" s="116">
        <v>9402</v>
      </c>
      <c r="C135" s="116">
        <v>9403</v>
      </c>
      <c r="D135" s="116">
        <v>9404</v>
      </c>
      <c r="E135" s="116">
        <v>9405</v>
      </c>
      <c r="F135" s="116">
        <v>9406</v>
      </c>
      <c r="G135" s="116">
        <v>9407</v>
      </c>
      <c r="H135" s="127">
        <v>8608</v>
      </c>
      <c r="I135" s="116">
        <v>9409</v>
      </c>
      <c r="J135" s="127">
        <v>8610</v>
      </c>
      <c r="K135" s="116">
        <v>9411</v>
      </c>
      <c r="L135" s="116">
        <v>9412</v>
      </c>
      <c r="M135" s="116">
        <v>9413</v>
      </c>
      <c r="N135" s="127">
        <v>8614</v>
      </c>
      <c r="O135" s="127">
        <v>8615</v>
      </c>
    </row>
    <row r="136" ht="12.75" customHeight="1" spans="1:19">
      <c r="A136" s="116">
        <v>9416</v>
      </c>
      <c r="B136" s="116">
        <v>9417</v>
      </c>
      <c r="C136" s="116">
        <v>9418</v>
      </c>
      <c r="D136" s="116">
        <v>9419</v>
      </c>
      <c r="E136" s="116">
        <v>9420</v>
      </c>
      <c r="F136" s="127">
        <v>8621</v>
      </c>
      <c r="G136" s="116">
        <v>9422</v>
      </c>
      <c r="H136" s="116">
        <v>9423</v>
      </c>
      <c r="I136" s="127">
        <v>8624</v>
      </c>
      <c r="J136" s="116">
        <v>9425</v>
      </c>
      <c r="K136" s="116">
        <v>9426</v>
      </c>
      <c r="L136" s="116">
        <v>9427</v>
      </c>
      <c r="M136" s="127">
        <v>8628</v>
      </c>
      <c r="N136" s="103">
        <v>8629</v>
      </c>
      <c r="O136" s="116">
        <v>9430</v>
      </c>
      <c r="P136"/>
      <c r="Q136"/>
      <c r="R136"/>
      <c r="S136"/>
    </row>
    <row r="137" ht="12.75" customHeight="1" spans="1:17">
      <c r="A137" s="116">
        <v>9431</v>
      </c>
      <c r="B137" s="127">
        <v>8632</v>
      </c>
      <c r="C137" s="127">
        <v>8633</v>
      </c>
      <c r="D137" s="116">
        <v>9434</v>
      </c>
      <c r="E137" s="127">
        <v>8635</v>
      </c>
      <c r="F137" s="127">
        <v>8636</v>
      </c>
      <c r="G137" s="127">
        <v>8637</v>
      </c>
      <c r="H137" s="127">
        <v>8638</v>
      </c>
      <c r="I137" s="127">
        <v>8639</v>
      </c>
      <c r="J137" s="127">
        <v>8640</v>
      </c>
      <c r="K137" s="127">
        <v>8641</v>
      </c>
      <c r="L137" s="127">
        <v>8642</v>
      </c>
      <c r="M137" s="116">
        <v>9443</v>
      </c>
      <c r="N137" s="127">
        <v>8644</v>
      </c>
      <c r="O137" s="127">
        <v>8645</v>
      </c>
      <c r="P137"/>
      <c r="Q137"/>
    </row>
    <row r="138" ht="12.75" customHeight="1" spans="1:18">
      <c r="A138" s="127">
        <v>8646</v>
      </c>
      <c r="B138" s="127">
        <v>8647</v>
      </c>
      <c r="C138" s="127">
        <v>8648</v>
      </c>
      <c r="D138" s="127">
        <v>8649</v>
      </c>
      <c r="E138" s="116">
        <v>9450</v>
      </c>
      <c r="F138" s="127">
        <v>8651</v>
      </c>
      <c r="G138" s="127">
        <v>8652</v>
      </c>
      <c r="H138" s="127">
        <v>8653</v>
      </c>
      <c r="I138" s="127">
        <v>8654</v>
      </c>
      <c r="J138" s="127">
        <v>8655</v>
      </c>
      <c r="K138" s="127">
        <v>8656</v>
      </c>
      <c r="L138" s="127">
        <v>8657</v>
      </c>
      <c r="M138" s="127">
        <v>8658</v>
      </c>
      <c r="N138" s="127">
        <v>8659</v>
      </c>
      <c r="O138" s="127">
        <v>8660</v>
      </c>
      <c r="P138"/>
      <c r="Q138"/>
      <c r="R138"/>
    </row>
    <row r="139" ht="12.75" customHeight="1" spans="1:15">
      <c r="A139" s="127">
        <v>8661</v>
      </c>
      <c r="B139" s="127">
        <v>8662</v>
      </c>
      <c r="C139" s="127">
        <v>8663</v>
      </c>
      <c r="D139" s="127">
        <v>8664</v>
      </c>
      <c r="E139" s="127">
        <v>8665</v>
      </c>
      <c r="F139" s="127">
        <v>8666</v>
      </c>
      <c r="G139" s="127">
        <v>8667</v>
      </c>
      <c r="H139" s="116">
        <v>9468</v>
      </c>
      <c r="I139" s="116">
        <v>9469</v>
      </c>
      <c r="J139" s="127">
        <v>8670</v>
      </c>
      <c r="K139" s="127">
        <v>8671</v>
      </c>
      <c r="L139" s="127">
        <v>8672</v>
      </c>
      <c r="M139" s="116">
        <v>9473</v>
      </c>
      <c r="N139" s="127">
        <v>8674</v>
      </c>
      <c r="O139" s="127">
        <v>8675</v>
      </c>
    </row>
    <row r="140" ht="12.75" customHeight="1" spans="1:6">
      <c r="A140" s="127">
        <v>8676</v>
      </c>
      <c r="B140" s="116">
        <v>9477</v>
      </c>
      <c r="C140" s="116">
        <v>9478</v>
      </c>
      <c r="D140" s="116">
        <v>9479</v>
      </c>
      <c r="E140" s="116">
        <v>9480</v>
      </c>
      <c r="F140" s="127">
        <v>8681</v>
      </c>
    </row>
    <row r="141" ht="12.75" customHeight="1" spans="1:13">
      <c r="A141" s="100"/>
      <c r="B141" s="100"/>
      <c r="C141" s="100"/>
      <c r="D141" s="100"/>
      <c r="E141" s="100"/>
      <c r="F141" s="100"/>
      <c r="G141" s="100"/>
      <c r="H141" s="100"/>
      <c r="I141" s="100"/>
      <c r="J141" s="100"/>
      <c r="K141" s="100"/>
      <c r="L141" s="100"/>
      <c r="M141" s="100"/>
    </row>
    <row r="142" ht="12.75" customHeight="1" spans="1:13">
      <c r="A142" s="116"/>
      <c r="B142" s="102" t="s">
        <v>993</v>
      </c>
      <c r="C142" s="102"/>
      <c r="D142" s="102"/>
      <c r="E142" s="102"/>
      <c r="F142" s="102"/>
      <c r="G142" s="100"/>
      <c r="H142" s="100"/>
      <c r="I142" s="100"/>
      <c r="J142" s="100"/>
      <c r="K142" s="100"/>
      <c r="L142" s="100"/>
      <c r="M142" s="100"/>
    </row>
    <row r="143" ht="12.75" customHeight="1" spans="1:13">
      <c r="A143" s="127"/>
      <c r="B143" s="102" t="s">
        <v>994</v>
      </c>
      <c r="C143" s="102"/>
      <c r="D143" s="102"/>
      <c r="E143" s="102"/>
      <c r="F143" s="102"/>
      <c r="G143" s="100"/>
      <c r="H143" s="100"/>
      <c r="I143" s="100"/>
      <c r="J143" s="100"/>
      <c r="K143" s="100"/>
      <c r="L143" s="100"/>
      <c r="M143" s="100"/>
    </row>
    <row r="144" ht="12.75" customHeight="1" spans="1:13">
      <c r="A144" s="103"/>
      <c r="B144" s="96" t="s">
        <v>991</v>
      </c>
      <c r="D144" s="100"/>
      <c r="E144" s="100"/>
      <c r="F144" s="100"/>
      <c r="G144" s="100"/>
      <c r="H144" s="100"/>
      <c r="I144" s="100"/>
      <c r="J144" s="100"/>
      <c r="K144" s="100"/>
      <c r="L144" s="114"/>
      <c r="M144" s="100"/>
    </row>
    <row r="145" ht="12.75" customHeight="1" spans="1:13">
      <c r="A145" s="100"/>
      <c r="B145" s="100"/>
      <c r="C145" s="100"/>
      <c r="D145" s="100"/>
      <c r="E145" s="100"/>
      <c r="F145" s="100"/>
      <c r="G145" s="100"/>
      <c r="H145" s="100"/>
      <c r="I145" s="100"/>
      <c r="J145" s="100"/>
      <c r="K145" s="100"/>
      <c r="L145" s="100"/>
      <c r="M145" s="100"/>
    </row>
    <row r="146" ht="12.75" customHeight="1" spans="1:13">
      <c r="A146" s="107" t="s">
        <v>995</v>
      </c>
      <c r="B146" s="107"/>
      <c r="C146" s="107"/>
      <c r="D146" s="107"/>
      <c r="E146" s="107"/>
      <c r="F146" s="100"/>
      <c r="G146" s="100"/>
      <c r="H146" s="100"/>
      <c r="I146" s="100"/>
      <c r="J146" s="100"/>
      <c r="K146" s="100"/>
      <c r="L146" s="100"/>
      <c r="M146" s="100"/>
    </row>
    <row r="147" ht="12.75" customHeight="1" spans="1:13">
      <c r="A147" s="100"/>
      <c r="B147" s="100"/>
      <c r="C147" s="100"/>
      <c r="D147" s="100"/>
      <c r="E147" s="100"/>
      <c r="F147" s="100"/>
      <c r="G147" s="100"/>
      <c r="H147" s="100"/>
      <c r="I147" s="100"/>
      <c r="J147" s="100"/>
      <c r="K147" s="100"/>
      <c r="L147" s="100"/>
      <c r="M147" s="100"/>
    </row>
    <row r="148" ht="12.75" customHeight="1" spans="1:15">
      <c r="A148" s="117">
        <v>8701</v>
      </c>
      <c r="B148" s="117">
        <v>8702</v>
      </c>
      <c r="C148" s="117">
        <v>8703</v>
      </c>
      <c r="D148" s="116">
        <v>9504</v>
      </c>
      <c r="E148" s="117">
        <v>8705</v>
      </c>
      <c r="F148" s="116">
        <v>9506</v>
      </c>
      <c r="G148" s="117">
        <v>8707</v>
      </c>
      <c r="H148" s="116">
        <v>9508</v>
      </c>
      <c r="I148" s="117">
        <v>8709</v>
      </c>
      <c r="J148" s="116">
        <v>9510</v>
      </c>
      <c r="K148" s="103" t="s">
        <v>996</v>
      </c>
      <c r="L148" s="116">
        <v>9512</v>
      </c>
      <c r="M148" s="117">
        <v>8713</v>
      </c>
      <c r="N148" s="116">
        <v>9514</v>
      </c>
      <c r="O148" s="117">
        <v>8715</v>
      </c>
    </row>
    <row r="149" ht="12.75" customHeight="1" spans="1:19">
      <c r="A149" s="116">
        <v>9516</v>
      </c>
      <c r="B149" s="117">
        <v>8717</v>
      </c>
      <c r="C149" s="116">
        <v>9518</v>
      </c>
      <c r="D149" s="117">
        <v>8719</v>
      </c>
      <c r="E149" s="116">
        <v>9520</v>
      </c>
      <c r="F149" s="117">
        <v>8721</v>
      </c>
      <c r="G149" s="116">
        <v>9522</v>
      </c>
      <c r="H149" s="117">
        <v>8723</v>
      </c>
      <c r="I149" s="116">
        <v>9524</v>
      </c>
      <c r="J149" s="116">
        <v>9525</v>
      </c>
      <c r="K149" s="117">
        <v>8726</v>
      </c>
      <c r="L149" s="117">
        <v>8727</v>
      </c>
      <c r="M149" s="116">
        <v>9528</v>
      </c>
      <c r="N149" s="117">
        <v>8729</v>
      </c>
      <c r="O149" s="117">
        <v>8730</v>
      </c>
      <c r="P149"/>
      <c r="Q149"/>
      <c r="R149"/>
      <c r="S149"/>
    </row>
    <row r="150" ht="12.75" customHeight="1" spans="1:19">
      <c r="A150" s="117">
        <v>8731</v>
      </c>
      <c r="B150" s="117">
        <v>8732</v>
      </c>
      <c r="C150" s="117">
        <v>8733</v>
      </c>
      <c r="D150" s="117">
        <v>8734</v>
      </c>
      <c r="E150" s="117">
        <v>8735</v>
      </c>
      <c r="F150" s="117">
        <v>8736</v>
      </c>
      <c r="G150" s="117">
        <v>8737</v>
      </c>
      <c r="H150" s="117">
        <v>8738</v>
      </c>
      <c r="I150" s="117">
        <v>8739</v>
      </c>
      <c r="J150" s="117">
        <v>8740</v>
      </c>
      <c r="K150" s="117">
        <v>8741</v>
      </c>
      <c r="L150" s="117">
        <v>8742</v>
      </c>
      <c r="M150" s="117">
        <v>8743</v>
      </c>
      <c r="N150" s="116">
        <v>9544</v>
      </c>
      <c r="O150" s="117">
        <v>8745</v>
      </c>
      <c r="P150"/>
      <c r="Q150"/>
      <c r="R150"/>
      <c r="S150"/>
    </row>
    <row r="151" ht="12.75" customHeight="1" spans="1:17">
      <c r="A151" s="117">
        <v>8746</v>
      </c>
      <c r="B151" s="116">
        <v>9547</v>
      </c>
      <c r="C151" s="116">
        <v>9548</v>
      </c>
      <c r="D151" s="116">
        <v>9549</v>
      </c>
      <c r="E151" s="116">
        <v>9550</v>
      </c>
      <c r="F151" s="116">
        <v>9551</v>
      </c>
      <c r="G151" s="116">
        <v>9552</v>
      </c>
      <c r="H151" s="116">
        <v>9553</v>
      </c>
      <c r="I151" s="116">
        <v>9554</v>
      </c>
      <c r="J151" s="116">
        <v>9555</v>
      </c>
      <c r="K151" s="116">
        <v>9556</v>
      </c>
      <c r="L151" s="116">
        <v>9557</v>
      </c>
      <c r="M151" s="116">
        <v>9558</v>
      </c>
      <c r="N151" s="116">
        <v>9559</v>
      </c>
      <c r="O151" s="116">
        <v>9560</v>
      </c>
      <c r="P151"/>
      <c r="Q151"/>
    </row>
    <row r="152" ht="12.75" customHeight="1" spans="1:18">
      <c r="A152" s="116">
        <v>9561</v>
      </c>
      <c r="B152" s="116">
        <v>9562</v>
      </c>
      <c r="C152" s="116">
        <v>9563</v>
      </c>
      <c r="D152" s="116">
        <v>9564</v>
      </c>
      <c r="E152" s="116">
        <v>9565</v>
      </c>
      <c r="F152" s="116">
        <v>9566</v>
      </c>
      <c r="G152" s="116">
        <v>9567</v>
      </c>
      <c r="H152" s="116">
        <v>9568</v>
      </c>
      <c r="I152" s="116">
        <v>9569</v>
      </c>
      <c r="J152" s="116">
        <v>9570</v>
      </c>
      <c r="K152" s="116">
        <v>9571</v>
      </c>
      <c r="L152" s="116">
        <v>9572</v>
      </c>
      <c r="M152" s="116">
        <v>9573</v>
      </c>
      <c r="N152" s="116">
        <v>9574</v>
      </c>
      <c r="O152" s="116">
        <v>9575</v>
      </c>
      <c r="P152" s="100"/>
      <c r="Q152" s="100"/>
      <c r="R152" s="100"/>
    </row>
    <row r="153" ht="12.75" customHeight="1" spans="1:15">
      <c r="A153" s="116">
        <v>9576</v>
      </c>
      <c r="B153" s="116">
        <v>9577</v>
      </c>
      <c r="C153" s="116">
        <v>9578</v>
      </c>
      <c r="D153" s="116">
        <v>9579</v>
      </c>
      <c r="E153" s="116">
        <v>9580</v>
      </c>
      <c r="F153" s="116">
        <v>9581</v>
      </c>
      <c r="G153" s="116">
        <v>9582</v>
      </c>
      <c r="H153" s="116">
        <v>9583</v>
      </c>
      <c r="I153" s="116">
        <v>9584</v>
      </c>
      <c r="J153" s="116">
        <v>9585</v>
      </c>
      <c r="K153" s="116">
        <v>9586</v>
      </c>
      <c r="L153" s="116">
        <v>9587</v>
      </c>
      <c r="M153" s="116">
        <v>9588</v>
      </c>
      <c r="N153" s="116">
        <v>9589</v>
      </c>
      <c r="O153" s="116">
        <v>9590</v>
      </c>
    </row>
    <row r="154" ht="12.75" customHeight="1" spans="1:14">
      <c r="A154" s="116">
        <v>9591</v>
      </c>
      <c r="B154" s="116">
        <v>9592</v>
      </c>
      <c r="C154" s="116">
        <v>9593</v>
      </c>
      <c r="D154" s="116">
        <v>9594</v>
      </c>
      <c r="E154" s="116">
        <v>9595</v>
      </c>
      <c r="F154" s="116">
        <v>9596</v>
      </c>
      <c r="G154" s="116">
        <v>9597</v>
      </c>
      <c r="H154" s="100"/>
      <c r="I154" s="100"/>
      <c r="J154" s="100"/>
      <c r="K154" s="100"/>
      <c r="L154" s="100"/>
      <c r="M154" s="100"/>
      <c r="N154" s="100"/>
    </row>
    <row r="155" ht="12.75" customHeight="1" spans="1:13">
      <c r="A155" s="100"/>
      <c r="B155" s="100"/>
      <c r="C155" s="100"/>
      <c r="D155" s="100"/>
      <c r="E155" s="100"/>
      <c r="F155" s="100"/>
      <c r="G155" s="100"/>
      <c r="H155" s="100"/>
      <c r="I155" s="100"/>
      <c r="J155" s="100"/>
      <c r="K155" s="100"/>
      <c r="L155" s="100"/>
      <c r="M155" s="100"/>
    </row>
    <row r="156" ht="12.75" customHeight="1" spans="1:13">
      <c r="A156" s="116"/>
      <c r="B156" s="102" t="s">
        <v>997</v>
      </c>
      <c r="C156" s="102"/>
      <c r="D156" s="102"/>
      <c r="E156" s="102"/>
      <c r="F156" s="102"/>
      <c r="G156" s="100"/>
      <c r="H156" s="100"/>
      <c r="I156" s="100"/>
      <c r="J156" s="100"/>
      <c r="K156" s="100"/>
      <c r="L156" s="100"/>
      <c r="M156" s="100"/>
    </row>
    <row r="157" ht="12.75" customHeight="1" spans="1:13">
      <c r="A157" s="117"/>
      <c r="B157" s="102" t="s">
        <v>998</v>
      </c>
      <c r="C157" s="102"/>
      <c r="D157" s="102"/>
      <c r="E157" s="102"/>
      <c r="F157" s="102"/>
      <c r="G157" s="100"/>
      <c r="H157" s="100"/>
      <c r="I157" s="100"/>
      <c r="J157" s="100"/>
      <c r="K157" s="100"/>
      <c r="L157" s="100"/>
      <c r="M157" s="100"/>
    </row>
    <row r="158" ht="12.75" customHeight="1" spans="1:13">
      <c r="A158" s="103"/>
      <c r="B158" s="96" t="s">
        <v>999</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37" customWidth="1"/>
    <col min="2" max="2" width="3.7047619047619" style="337" customWidth="1"/>
    <col min="3" max="3" width="9.56190476190476" style="337" customWidth="1"/>
    <col min="4" max="4" width="3.57142857142857" style="337" customWidth="1"/>
    <col min="5" max="5" width="5.14285714285714" style="337" customWidth="1"/>
    <col min="6" max="6" width="57.6380952380952" style="805" customWidth="1"/>
    <col min="7" max="7" width="6.56190476190476" style="337" customWidth="1"/>
    <col min="8" max="8" width="3.7047619047619" style="337" customWidth="1"/>
    <col min="9" max="9" width="9.56190476190476" style="337" customWidth="1"/>
    <col min="10" max="10" width="3.57142857142857" style="337" customWidth="1"/>
    <col min="11" max="11" width="5.14285714285714" style="337" customWidth="1"/>
    <col min="12" max="12" width="46.4285714285714" style="805" customWidth="1"/>
    <col min="13" max="1025" width="8.83809523809524" customWidth="1"/>
  </cols>
  <sheetData>
    <row r="1" ht="12.75" customHeight="1" spans="1:12">
      <c r="A1" s="787" t="s">
        <v>2</v>
      </c>
      <c r="B1" s="787"/>
      <c r="C1" s="787"/>
      <c r="D1" s="787"/>
      <c r="E1" s="787"/>
      <c r="F1" s="787"/>
      <c r="G1" s="787"/>
      <c r="H1" s="787"/>
      <c r="I1" s="787"/>
      <c r="J1" s="787"/>
      <c r="K1" s="787"/>
      <c r="L1" s="787"/>
    </row>
    <row r="2" ht="12.75" customHeight="1" spans="1:12">
      <c r="A2" s="787"/>
      <c r="B2" s="787"/>
      <c r="C2" s="787"/>
      <c r="D2" s="787"/>
      <c r="E2" s="787"/>
      <c r="F2" s="787"/>
      <c r="G2" s="787"/>
      <c r="H2" s="787"/>
      <c r="I2" s="787"/>
      <c r="J2" s="787"/>
      <c r="K2" s="787"/>
      <c r="L2" s="787"/>
    </row>
    <row r="3" ht="12.75" customHeight="1" spans="1:12">
      <c r="A3" s="253"/>
      <c r="B3" s="253"/>
      <c r="C3" s="253"/>
      <c r="D3" s="253"/>
      <c r="E3" s="253"/>
      <c r="F3" s="253"/>
      <c r="G3" s="241" t="s">
        <v>3</v>
      </c>
      <c r="H3" s="241"/>
      <c r="I3" s="241"/>
      <c r="J3" s="241"/>
      <c r="K3" s="241"/>
      <c r="L3" s="253"/>
    </row>
    <row r="4" ht="12.75" customHeight="1" spans="1:12">
      <c r="A4" s="253"/>
      <c r="B4" s="571" t="s">
        <v>4</v>
      </c>
      <c r="C4" s="253"/>
      <c r="D4" s="253"/>
      <c r="E4" s="253"/>
      <c r="F4" s="253"/>
      <c r="G4" s="241"/>
      <c r="H4" s="571" t="s">
        <v>4</v>
      </c>
      <c r="I4" s="241"/>
      <c r="J4" s="241"/>
      <c r="K4" s="241"/>
      <c r="L4" s="253"/>
    </row>
    <row r="5" s="95" customFormat="1" ht="18" customHeight="1" spans="1:12">
      <c r="A5" s="873"/>
      <c r="B5" s="571"/>
      <c r="C5" s="874" t="s">
        <v>5</v>
      </c>
      <c r="D5" s="873"/>
      <c r="E5" s="874" t="s">
        <v>6</v>
      </c>
      <c r="F5" s="873"/>
      <c r="G5" s="873"/>
      <c r="H5" s="571"/>
      <c r="I5" s="874" t="s">
        <v>5</v>
      </c>
      <c r="J5" s="873"/>
      <c r="K5" s="874" t="s">
        <v>6</v>
      </c>
      <c r="L5" s="873"/>
    </row>
    <row r="6" s="95" customFormat="1" customHeight="1" spans="1:12">
      <c r="A6" s="875">
        <v>1301</v>
      </c>
      <c r="B6" s="798"/>
      <c r="C6" s="791">
        <v>41981</v>
      </c>
      <c r="D6" s="790" t="s">
        <v>7</v>
      </c>
      <c r="E6" s="792">
        <f ca="1">IF(C6&lt;=0,"",((TODAY()-C6)/365.25))</f>
        <v>6.76522929500342</v>
      </c>
      <c r="F6" s="771" t="s">
        <v>8</v>
      </c>
      <c r="G6" s="875">
        <v>1331</v>
      </c>
      <c r="H6" s="880" t="s">
        <v>9</v>
      </c>
      <c r="I6" s="876">
        <v>44134</v>
      </c>
      <c r="J6" s="790" t="s">
        <v>10</v>
      </c>
      <c r="K6" s="792">
        <f ca="1" t="shared" ref="K6:K35" si="0">IF(I6&lt;=0,"",((TODAY()-I6)/365.25))</f>
        <v>0.870636550308008</v>
      </c>
      <c r="L6" s="771" t="s">
        <v>8</v>
      </c>
    </row>
    <row r="7" s="95" customFormat="1" customHeight="1" spans="1:12">
      <c r="A7" s="875">
        <v>1302</v>
      </c>
      <c r="B7" s="800" t="s">
        <v>11</v>
      </c>
      <c r="C7" s="876">
        <v>43782</v>
      </c>
      <c r="D7" s="790" t="s">
        <v>7</v>
      </c>
      <c r="E7" s="792">
        <f ca="1">IF(C7&lt;=0,"",((TODAY()-C7)/365.25))</f>
        <v>1.83436002737851</v>
      </c>
      <c r="F7" s="881" t="s">
        <v>8</v>
      </c>
      <c r="G7" s="875">
        <v>1332</v>
      </c>
      <c r="H7" s="882" t="s">
        <v>11</v>
      </c>
      <c r="I7" s="876">
        <v>43683</v>
      </c>
      <c r="J7" s="790" t="s">
        <v>10</v>
      </c>
      <c r="K7" s="792">
        <f ca="1" t="shared" si="0"/>
        <v>2.10540725530459</v>
      </c>
      <c r="L7" s="802" t="s">
        <v>12</v>
      </c>
    </row>
    <row r="8" s="95" customFormat="1" customHeight="1" spans="1:12">
      <c r="A8" s="875">
        <v>1303</v>
      </c>
      <c r="B8" s="798"/>
      <c r="C8" s="876">
        <v>44383</v>
      </c>
      <c r="D8" s="790" t="s">
        <v>10</v>
      </c>
      <c r="E8" s="792">
        <f ca="1">IF(C8&lt;=0,"",((TODAY()-C8)/365.25))</f>
        <v>0.188911704312115</v>
      </c>
      <c r="F8" s="881" t="s">
        <v>8</v>
      </c>
      <c r="G8" s="883">
        <v>1333</v>
      </c>
      <c r="H8" s="882" t="s">
        <v>11</v>
      </c>
      <c r="I8" s="727">
        <v>42037</v>
      </c>
      <c r="J8" s="790" t="s">
        <v>7</v>
      </c>
      <c r="K8" s="792">
        <f ca="1" t="shared" si="0"/>
        <v>6.61190965092402</v>
      </c>
      <c r="L8" s="802" t="s">
        <v>12</v>
      </c>
    </row>
    <row r="9" s="95" customFormat="1" customHeight="1" spans="1:12">
      <c r="A9" s="875">
        <v>1304</v>
      </c>
      <c r="B9" s="798"/>
      <c r="C9" s="791">
        <v>41723</v>
      </c>
      <c r="D9" s="790" t="s">
        <v>7</v>
      </c>
      <c r="E9" s="792">
        <f ca="1">IF(C9&lt;=0,"",((TODAY()-C9)/365.25))</f>
        <v>7.4715947980835</v>
      </c>
      <c r="F9" s="771" t="s">
        <v>8</v>
      </c>
      <c r="G9" s="883">
        <v>1334</v>
      </c>
      <c r="H9" s="882" t="s">
        <v>11</v>
      </c>
      <c r="I9" s="727">
        <v>43994</v>
      </c>
      <c r="J9" s="790" t="s">
        <v>10</v>
      </c>
      <c r="K9" s="792">
        <f ca="1" t="shared" si="0"/>
        <v>1.2539356605065</v>
      </c>
      <c r="L9" s="881" t="s">
        <v>8</v>
      </c>
    </row>
    <row r="10" s="95" customFormat="1" customHeight="1" spans="1:12">
      <c r="A10" s="793">
        <v>1305</v>
      </c>
      <c r="B10" s="798"/>
      <c r="C10" s="791">
        <v>41445</v>
      </c>
      <c r="D10" s="790" t="s">
        <v>7</v>
      </c>
      <c r="E10" s="792"/>
      <c r="F10" s="884" t="s">
        <v>13</v>
      </c>
      <c r="G10" s="883">
        <v>1335</v>
      </c>
      <c r="H10" s="880"/>
      <c r="I10" s="727">
        <v>42026</v>
      </c>
      <c r="J10" s="790" t="s">
        <v>7</v>
      </c>
      <c r="K10" s="792">
        <f ca="1" t="shared" si="0"/>
        <v>6.64202600958248</v>
      </c>
      <c r="L10" s="771" t="s">
        <v>8</v>
      </c>
    </row>
    <row r="11" s="95" customFormat="1" customHeight="1" spans="1:12">
      <c r="A11" s="875">
        <v>1306</v>
      </c>
      <c r="B11" s="800" t="s">
        <v>11</v>
      </c>
      <c r="C11" s="791">
        <v>41961</v>
      </c>
      <c r="D11" s="790" t="s">
        <v>7</v>
      </c>
      <c r="E11" s="792">
        <f ca="1">IF(C11&lt;=0,"",((TODAY()-C11)/365.25))</f>
        <v>6.81998631074606</v>
      </c>
      <c r="F11" s="881" t="s">
        <v>8</v>
      </c>
      <c r="G11" s="883">
        <v>1336</v>
      </c>
      <c r="H11" s="880"/>
      <c r="I11" s="727">
        <v>41936</v>
      </c>
      <c r="J11" s="790" t="s">
        <v>7</v>
      </c>
      <c r="K11" s="792">
        <f ca="1" t="shared" si="0"/>
        <v>6.88843258042437</v>
      </c>
      <c r="L11" s="771" t="s">
        <v>8</v>
      </c>
    </row>
    <row r="12" s="95" customFormat="1" customHeight="1" spans="1:12">
      <c r="A12" s="875">
        <v>1307</v>
      </c>
      <c r="B12" s="800" t="s">
        <v>11</v>
      </c>
      <c r="C12" s="876">
        <v>43161</v>
      </c>
      <c r="D12" s="790" t="s">
        <v>14</v>
      </c>
      <c r="E12" s="792">
        <f ca="1">IF(C12&lt;=0,"",((TODAY()-C12)/365.25))</f>
        <v>3.53456536618754</v>
      </c>
      <c r="F12" s="881" t="s">
        <v>8</v>
      </c>
      <c r="G12" s="883">
        <v>1337</v>
      </c>
      <c r="H12" s="882" t="s">
        <v>11</v>
      </c>
      <c r="I12" s="889">
        <v>43322</v>
      </c>
      <c r="J12" s="790" t="s">
        <v>10</v>
      </c>
      <c r="K12" s="792">
        <f ca="1" t="shared" si="0"/>
        <v>3.09377138945927</v>
      </c>
      <c r="L12" s="881" t="s">
        <v>8</v>
      </c>
    </row>
    <row r="13" s="95" customFormat="1" customHeight="1" spans="1:12">
      <c r="A13" s="875">
        <v>1308</v>
      </c>
      <c r="B13" s="798" t="s">
        <v>9</v>
      </c>
      <c r="C13" s="791">
        <v>41780</v>
      </c>
      <c r="D13" s="790" t="s">
        <v>7</v>
      </c>
      <c r="E13" s="792">
        <f ca="1">IF(C13&lt;=0,"",((TODAY()-C13)/365.25))</f>
        <v>7.31553730321698</v>
      </c>
      <c r="F13" s="802" t="s">
        <v>15</v>
      </c>
      <c r="G13" s="883">
        <v>1338</v>
      </c>
      <c r="H13" s="880"/>
      <c r="I13" s="727">
        <v>41948</v>
      </c>
      <c r="J13" s="790" t="s">
        <v>7</v>
      </c>
      <c r="K13" s="792">
        <f ca="1" t="shared" si="0"/>
        <v>6.85557837097878</v>
      </c>
      <c r="L13" s="881" t="s">
        <v>8</v>
      </c>
    </row>
    <row r="14" s="95" customFormat="1" customHeight="1" spans="1:12">
      <c r="A14" s="793">
        <v>1309</v>
      </c>
      <c r="B14" s="798"/>
      <c r="C14" s="791">
        <v>41256</v>
      </c>
      <c r="D14" s="790" t="s">
        <v>7</v>
      </c>
      <c r="E14" s="792"/>
      <c r="F14" s="885" t="s">
        <v>16</v>
      </c>
      <c r="G14" s="883">
        <v>1339</v>
      </c>
      <c r="H14" s="880"/>
      <c r="I14" s="727">
        <v>41537</v>
      </c>
      <c r="J14" s="790" t="s">
        <v>7</v>
      </c>
      <c r="K14" s="792">
        <f ca="1" t="shared" si="0"/>
        <v>7.98083504449008</v>
      </c>
      <c r="L14" s="881" t="s">
        <v>8</v>
      </c>
    </row>
    <row r="15" s="95" customFormat="1" customHeight="1" spans="1:12">
      <c r="A15" s="875">
        <v>1310</v>
      </c>
      <c r="B15" s="800" t="s">
        <v>11</v>
      </c>
      <c r="C15" s="877">
        <v>44342</v>
      </c>
      <c r="D15" s="790" t="s">
        <v>10</v>
      </c>
      <c r="E15" s="792">
        <f ca="1" t="shared" ref="E15:E22" si="1">IF(C15&lt;=0,"",((TODAY()-C15)/365.25))</f>
        <v>0.301163586584531</v>
      </c>
      <c r="F15" s="802" t="s">
        <v>12</v>
      </c>
      <c r="G15" s="883">
        <v>1340</v>
      </c>
      <c r="H15" s="882" t="s">
        <v>11</v>
      </c>
      <c r="I15" s="889">
        <v>43837</v>
      </c>
      <c r="J15" s="790" t="s">
        <v>10</v>
      </c>
      <c r="K15" s="792">
        <f ca="1" t="shared" si="0"/>
        <v>1.68377823408624</v>
      </c>
      <c r="L15" s="881" t="s">
        <v>8</v>
      </c>
    </row>
    <row r="16" s="95" customFormat="1" customHeight="1" spans="1:12">
      <c r="A16" s="875">
        <v>1311</v>
      </c>
      <c r="B16" s="798"/>
      <c r="C16" s="876">
        <v>42843</v>
      </c>
      <c r="D16" s="790" t="s">
        <v>10</v>
      </c>
      <c r="E16" s="792">
        <f ca="1" t="shared" si="1"/>
        <v>4.40520191649555</v>
      </c>
      <c r="F16" s="771" t="s">
        <v>8</v>
      </c>
      <c r="G16" s="883">
        <v>1341</v>
      </c>
      <c r="H16" s="880" t="s">
        <v>9</v>
      </c>
      <c r="I16" s="727">
        <v>43388</v>
      </c>
      <c r="J16" s="790" t="s">
        <v>10</v>
      </c>
      <c r="K16" s="792">
        <f ca="1" t="shared" si="0"/>
        <v>2.91307323750856</v>
      </c>
      <c r="L16" s="881" t="s">
        <v>8</v>
      </c>
    </row>
    <row r="17" s="95" customFormat="1" customHeight="1" spans="1:12">
      <c r="A17" s="875">
        <v>1312</v>
      </c>
      <c r="B17" s="800" t="s">
        <v>11</v>
      </c>
      <c r="C17" s="876">
        <v>42671</v>
      </c>
      <c r="D17" s="790" t="s">
        <v>10</v>
      </c>
      <c r="E17" s="792">
        <f ca="1" t="shared" si="1"/>
        <v>4.87611225188227</v>
      </c>
      <c r="F17" s="881" t="s">
        <v>8</v>
      </c>
      <c r="G17" s="883">
        <v>1342</v>
      </c>
      <c r="H17" s="882" t="s">
        <v>11</v>
      </c>
      <c r="I17" s="727">
        <v>43453</v>
      </c>
      <c r="J17" s="790" t="s">
        <v>10</v>
      </c>
      <c r="K17" s="792">
        <f ca="1" t="shared" si="0"/>
        <v>2.73511293634497</v>
      </c>
      <c r="L17" s="881" t="s">
        <v>8</v>
      </c>
    </row>
    <row r="18" s="95" customFormat="1" customHeight="1" spans="1:12">
      <c r="A18" s="875">
        <v>1313</v>
      </c>
      <c r="B18" s="800" t="s">
        <v>11</v>
      </c>
      <c r="C18" s="876">
        <v>42702</v>
      </c>
      <c r="D18" s="790" t="s">
        <v>10</v>
      </c>
      <c r="E18" s="792">
        <f ca="1" t="shared" si="1"/>
        <v>4.79123887748118</v>
      </c>
      <c r="F18" s="881" t="s">
        <v>8</v>
      </c>
      <c r="G18" s="875">
        <v>1343</v>
      </c>
      <c r="H18" s="886" t="s">
        <v>11</v>
      </c>
      <c r="I18" s="876">
        <v>43213</v>
      </c>
      <c r="J18" s="790" t="s">
        <v>10</v>
      </c>
      <c r="K18" s="792">
        <f ca="1" t="shared" si="0"/>
        <v>3.39219712525667</v>
      </c>
      <c r="L18" s="881" t="s">
        <v>8</v>
      </c>
    </row>
    <row r="19" s="95" customFormat="1" customHeight="1" spans="1:12">
      <c r="A19" s="875">
        <v>1314</v>
      </c>
      <c r="B19" s="798"/>
      <c r="C19" s="876">
        <v>42803</v>
      </c>
      <c r="D19" s="790" t="s">
        <v>10</v>
      </c>
      <c r="E19" s="792">
        <f ca="1" t="shared" si="1"/>
        <v>4.51471594798083</v>
      </c>
      <c r="F19" s="771" t="s">
        <v>8</v>
      </c>
      <c r="G19" s="875">
        <v>1344</v>
      </c>
      <c r="H19" s="798"/>
      <c r="I19" s="876">
        <v>44084</v>
      </c>
      <c r="J19" s="790" t="s">
        <v>10</v>
      </c>
      <c r="K19" s="792">
        <f ca="1" t="shared" si="0"/>
        <v>1.00752908966461</v>
      </c>
      <c r="L19" s="771" t="s">
        <v>8</v>
      </c>
    </row>
    <row r="20" s="95" customFormat="1" customHeight="1" spans="1:12">
      <c r="A20" s="875">
        <v>1315</v>
      </c>
      <c r="B20" s="798"/>
      <c r="C20" s="876">
        <v>42998</v>
      </c>
      <c r="D20" s="790" t="s">
        <v>10</v>
      </c>
      <c r="E20" s="792">
        <f ca="1" t="shared" si="1"/>
        <v>3.98083504449007</v>
      </c>
      <c r="F20" s="802" t="s">
        <v>17</v>
      </c>
      <c r="G20" s="875">
        <v>1345</v>
      </c>
      <c r="H20" s="798"/>
      <c r="I20" s="791">
        <v>43742</v>
      </c>
      <c r="J20" s="790" t="s">
        <v>10</v>
      </c>
      <c r="K20" s="792">
        <f ca="1" t="shared" si="0"/>
        <v>1.94387405886379</v>
      </c>
      <c r="L20" s="771" t="s">
        <v>8</v>
      </c>
    </row>
    <row r="21" s="95" customFormat="1" customHeight="1" spans="1:12">
      <c r="A21" s="875">
        <v>1316</v>
      </c>
      <c r="B21" s="800" t="s">
        <v>11</v>
      </c>
      <c r="C21" s="791">
        <v>43517</v>
      </c>
      <c r="D21" s="790" t="s">
        <v>10</v>
      </c>
      <c r="E21" s="792">
        <f ca="1" t="shared" si="1"/>
        <v>2.55989048596851</v>
      </c>
      <c r="F21" s="771" t="s">
        <v>8</v>
      </c>
      <c r="G21" s="887">
        <v>1346</v>
      </c>
      <c r="H21" s="800" t="s">
        <v>11</v>
      </c>
      <c r="I21" s="791">
        <v>41082</v>
      </c>
      <c r="J21" s="790" t="s">
        <v>7</v>
      </c>
      <c r="K21" s="792">
        <f ca="1" t="shared" si="0"/>
        <v>9.22655715263518</v>
      </c>
      <c r="L21" s="735" t="s">
        <v>18</v>
      </c>
    </row>
    <row r="22" s="95" customFormat="1" customHeight="1" spans="1:12">
      <c r="A22" s="875">
        <v>1317</v>
      </c>
      <c r="B22" s="798"/>
      <c r="C22" s="876">
        <v>43046</v>
      </c>
      <c r="D22" s="790" t="s">
        <v>10</v>
      </c>
      <c r="E22" s="792">
        <f ca="1" t="shared" si="1"/>
        <v>3.84941820670773</v>
      </c>
      <c r="F22" s="771" t="s">
        <v>8</v>
      </c>
      <c r="G22" s="887">
        <v>1347</v>
      </c>
      <c r="H22" s="800" t="s">
        <v>11</v>
      </c>
      <c r="I22" s="461">
        <v>44050</v>
      </c>
      <c r="J22" s="790" t="s">
        <v>10</v>
      </c>
      <c r="K22" s="792">
        <f ca="1" t="shared" si="0"/>
        <v>1.1006160164271</v>
      </c>
      <c r="L22" s="735" t="s">
        <v>18</v>
      </c>
    </row>
    <row r="23" s="95" customFormat="1" customHeight="1" spans="1:13">
      <c r="A23" s="793">
        <v>1318</v>
      </c>
      <c r="B23" s="798"/>
      <c r="C23" s="791">
        <v>39989</v>
      </c>
      <c r="D23" s="790" t="s">
        <v>7</v>
      </c>
      <c r="E23" s="792"/>
      <c r="F23" s="884" t="s">
        <v>19</v>
      </c>
      <c r="G23" s="887">
        <v>1348</v>
      </c>
      <c r="H23" s="800" t="s">
        <v>11</v>
      </c>
      <c r="I23" s="876">
        <v>43306</v>
      </c>
      <c r="J23" s="790" t="s">
        <v>10</v>
      </c>
      <c r="K23" s="792">
        <f ca="1" t="shared" si="0"/>
        <v>3.13757700205339</v>
      </c>
      <c r="L23" s="735" t="s">
        <v>18</v>
      </c>
      <c r="M23"/>
    </row>
    <row r="24" s="95" customFormat="1" customHeight="1" spans="1:12">
      <c r="A24" s="875">
        <v>1319</v>
      </c>
      <c r="B24" s="800" t="s">
        <v>11</v>
      </c>
      <c r="C24" s="876">
        <v>42944</v>
      </c>
      <c r="D24" s="790" t="s">
        <v>10</v>
      </c>
      <c r="E24" s="792">
        <f ca="1" t="shared" ref="E24:E30" si="2">IF(C24&lt;=0,"",((TODAY()-C24)/365.25))</f>
        <v>4.12867898699521</v>
      </c>
      <c r="F24" s="881" t="s">
        <v>8</v>
      </c>
      <c r="G24" s="887">
        <v>1349</v>
      </c>
      <c r="H24" s="800" t="s">
        <v>11</v>
      </c>
      <c r="I24" s="876">
        <v>44253</v>
      </c>
      <c r="J24" s="790" t="s">
        <v>10</v>
      </c>
      <c r="K24" s="792">
        <f ca="1" t="shared" si="0"/>
        <v>0.544832306639288</v>
      </c>
      <c r="L24" s="735" t="s">
        <v>18</v>
      </c>
    </row>
    <row r="25" s="95" customFormat="1" customHeight="1" spans="1:12">
      <c r="A25" s="875">
        <v>1320</v>
      </c>
      <c r="B25" s="800" t="s">
        <v>11</v>
      </c>
      <c r="C25" s="791">
        <v>43636</v>
      </c>
      <c r="D25" s="790" t="s">
        <v>10</v>
      </c>
      <c r="E25" s="792">
        <f ca="1" t="shared" si="2"/>
        <v>2.23408624229979</v>
      </c>
      <c r="F25" s="881" t="s">
        <v>8</v>
      </c>
      <c r="G25" s="887">
        <v>1350</v>
      </c>
      <c r="H25" s="800" t="s">
        <v>11</v>
      </c>
      <c r="I25" s="876">
        <v>42664</v>
      </c>
      <c r="J25" s="790" t="s">
        <v>10</v>
      </c>
      <c r="K25" s="792">
        <f ca="1" t="shared" si="0"/>
        <v>4.8952772073922</v>
      </c>
      <c r="L25" s="735" t="s">
        <v>18</v>
      </c>
    </row>
    <row r="26" s="95" customFormat="1" customHeight="1" spans="1:12">
      <c r="A26" s="875">
        <v>1321</v>
      </c>
      <c r="B26" s="800" t="s">
        <v>11</v>
      </c>
      <c r="C26" s="791">
        <v>43920</v>
      </c>
      <c r="D26" s="790" t="s">
        <v>10</v>
      </c>
      <c r="E26" s="792">
        <f ca="1" t="shared" si="2"/>
        <v>1.45653661875428</v>
      </c>
      <c r="F26" s="881" t="s">
        <v>8</v>
      </c>
      <c r="G26" s="887">
        <v>1351</v>
      </c>
      <c r="H26" s="800" t="s">
        <v>11</v>
      </c>
      <c r="I26" s="791">
        <v>43727</v>
      </c>
      <c r="J26" s="790" t="s">
        <v>10</v>
      </c>
      <c r="K26" s="792">
        <f ca="1" t="shared" si="0"/>
        <v>1.98494182067077</v>
      </c>
      <c r="L26" s="735" t="s">
        <v>18</v>
      </c>
    </row>
    <row r="27" s="95" customFormat="1" customHeight="1" spans="1:12">
      <c r="A27" s="875">
        <v>1322</v>
      </c>
      <c r="B27" s="798"/>
      <c r="C27" s="791">
        <v>41796</v>
      </c>
      <c r="D27" s="790" t="s">
        <v>7</v>
      </c>
      <c r="E27" s="792">
        <f ca="1" t="shared" si="2"/>
        <v>7.27173169062286</v>
      </c>
      <c r="F27" s="881" t="s">
        <v>8</v>
      </c>
      <c r="G27" s="887">
        <v>1352</v>
      </c>
      <c r="H27" s="800" t="s">
        <v>11</v>
      </c>
      <c r="I27" s="791">
        <v>44336</v>
      </c>
      <c r="J27" s="790" t="s">
        <v>10</v>
      </c>
      <c r="K27" s="792">
        <f ca="1" t="shared" si="0"/>
        <v>0.317590691307324</v>
      </c>
      <c r="L27" s="735" t="s">
        <v>18</v>
      </c>
    </row>
    <row r="28" s="95" customFormat="1" customHeight="1" spans="1:12">
      <c r="A28" s="875">
        <v>1323</v>
      </c>
      <c r="B28" s="798"/>
      <c r="C28" s="876">
        <v>42902</v>
      </c>
      <c r="D28" s="790" t="s">
        <v>10</v>
      </c>
      <c r="E28" s="792">
        <f ca="1" t="shared" si="2"/>
        <v>4.24366872005476</v>
      </c>
      <c r="F28" s="881" t="s">
        <v>8</v>
      </c>
      <c r="G28" s="887">
        <v>1353</v>
      </c>
      <c r="H28" s="800" t="s">
        <v>11</v>
      </c>
      <c r="I28" s="791">
        <v>41060</v>
      </c>
      <c r="J28" s="790" t="s">
        <v>7</v>
      </c>
      <c r="K28" s="792">
        <f ca="1" t="shared" si="0"/>
        <v>9.28678986995209</v>
      </c>
      <c r="L28" s="735" t="s">
        <v>18</v>
      </c>
    </row>
    <row r="29" s="95" customFormat="1" customHeight="1" spans="1:12">
      <c r="A29" s="875">
        <v>1324</v>
      </c>
      <c r="B29" s="800" t="s">
        <v>11</v>
      </c>
      <c r="C29" s="791">
        <v>43878</v>
      </c>
      <c r="D29" s="790" t="s">
        <v>10</v>
      </c>
      <c r="E29" s="792">
        <f ca="1" t="shared" si="2"/>
        <v>1.57152635181383</v>
      </c>
      <c r="F29" s="881" t="s">
        <v>8</v>
      </c>
      <c r="G29" s="887">
        <v>1354</v>
      </c>
      <c r="H29" s="800" t="s">
        <v>11</v>
      </c>
      <c r="I29" s="876">
        <v>43249</v>
      </c>
      <c r="J29" s="790" t="s">
        <v>10</v>
      </c>
      <c r="K29" s="792">
        <f ca="1" t="shared" si="0"/>
        <v>3.29363449691992</v>
      </c>
      <c r="L29" s="735" t="s">
        <v>18</v>
      </c>
    </row>
    <row r="30" s="95" customFormat="1" customHeight="1" spans="1:12">
      <c r="A30" s="875">
        <v>1325</v>
      </c>
      <c r="B30" s="800" t="s">
        <v>11</v>
      </c>
      <c r="C30" s="876">
        <v>43269</v>
      </c>
      <c r="D30" s="790" t="s">
        <v>10</v>
      </c>
      <c r="E30" s="792">
        <f ca="1" t="shared" si="2"/>
        <v>3.23887748117728</v>
      </c>
      <c r="F30" s="881" t="s">
        <v>8</v>
      </c>
      <c r="G30" s="887">
        <v>1355</v>
      </c>
      <c r="H30" s="800" t="s">
        <v>11</v>
      </c>
      <c r="I30" s="876">
        <v>43368</v>
      </c>
      <c r="J30" s="790" t="s">
        <v>10</v>
      </c>
      <c r="K30" s="792">
        <f ca="1" t="shared" si="0"/>
        <v>2.9678302532512</v>
      </c>
      <c r="L30" s="735" t="s">
        <v>18</v>
      </c>
    </row>
    <row r="31" s="95" customFormat="1" customHeight="1" spans="1:20">
      <c r="A31" s="793">
        <v>1326</v>
      </c>
      <c r="B31" s="798"/>
      <c r="C31" s="791">
        <v>40087</v>
      </c>
      <c r="D31" s="790" t="s">
        <v>7</v>
      </c>
      <c r="E31" s="792"/>
      <c r="F31" s="884" t="s">
        <v>20</v>
      </c>
      <c r="G31" s="887">
        <v>1356</v>
      </c>
      <c r="H31" s="800" t="s">
        <v>11</v>
      </c>
      <c r="I31" s="876">
        <v>43634</v>
      </c>
      <c r="J31" s="790" t="s">
        <v>10</v>
      </c>
      <c r="K31" s="792">
        <f ca="1" t="shared" si="0"/>
        <v>2.23956194387406</v>
      </c>
      <c r="L31" s="735" t="s">
        <v>18</v>
      </c>
      <c r="P31" s="804"/>
      <c r="Q31" s="891"/>
      <c r="R31" s="891"/>
      <c r="S31" s="891"/>
      <c r="T31" s="891"/>
    </row>
    <row r="32" s="95" customFormat="1" customHeight="1" spans="1:20">
      <c r="A32" s="875">
        <v>1327</v>
      </c>
      <c r="B32" s="800" t="s">
        <v>11</v>
      </c>
      <c r="C32" s="878">
        <v>44187</v>
      </c>
      <c r="D32" s="790" t="s">
        <v>10</v>
      </c>
      <c r="E32" s="792">
        <f ca="1">IF(C32&lt;=0,"",((TODAY()-C32)/365.25))</f>
        <v>0.725530458590007</v>
      </c>
      <c r="F32" s="802" t="s">
        <v>12</v>
      </c>
      <c r="G32" s="887">
        <v>1357</v>
      </c>
      <c r="H32" s="800" t="s">
        <v>11</v>
      </c>
      <c r="I32" s="876">
        <v>43434</v>
      </c>
      <c r="J32" s="790" t="s">
        <v>10</v>
      </c>
      <c r="K32" s="792">
        <f ca="1" t="shared" si="0"/>
        <v>2.78713210130048</v>
      </c>
      <c r="L32" s="735" t="s">
        <v>18</v>
      </c>
      <c r="P32" s="804"/>
      <c r="Q32" s="891"/>
      <c r="R32" s="891"/>
      <c r="S32" s="891"/>
      <c r="T32" s="891"/>
    </row>
    <row r="33" s="95" customFormat="1" customHeight="1" spans="1:12">
      <c r="A33" s="875">
        <v>1328</v>
      </c>
      <c r="B33" s="800" t="s">
        <v>11</v>
      </c>
      <c r="C33" s="791">
        <v>43579</v>
      </c>
      <c r="D33" s="790" t="s">
        <v>10</v>
      </c>
      <c r="E33" s="792">
        <f ca="1">IF(C33&lt;=0,"",((TODAY()-C33)/365.25))</f>
        <v>2.39014373716632</v>
      </c>
      <c r="F33" s="881" t="s">
        <v>8</v>
      </c>
      <c r="G33" s="887">
        <v>1358</v>
      </c>
      <c r="H33" s="800" t="s">
        <v>11</v>
      </c>
      <c r="I33" s="791">
        <v>41747</v>
      </c>
      <c r="J33" s="790" t="s">
        <v>7</v>
      </c>
      <c r="K33" s="792">
        <f ca="1" t="shared" si="0"/>
        <v>7.40588637919233</v>
      </c>
      <c r="L33" s="735" t="s">
        <v>18</v>
      </c>
    </row>
    <row r="34" s="95" customFormat="1" customHeight="1" spans="1:12">
      <c r="A34" s="875">
        <v>1329</v>
      </c>
      <c r="B34" s="798" t="s">
        <v>9</v>
      </c>
      <c r="C34" s="791">
        <v>44239</v>
      </c>
      <c r="D34" s="790" t="s">
        <v>10</v>
      </c>
      <c r="E34" s="792">
        <f ca="1">IF(C34&lt;=0,"",((TODAY()-C34)/365.25))</f>
        <v>0.583162217659138</v>
      </c>
      <c r="F34" s="881" t="s">
        <v>8</v>
      </c>
      <c r="G34" s="887">
        <v>1359</v>
      </c>
      <c r="H34" s="800" t="s">
        <v>11</v>
      </c>
      <c r="I34" s="876">
        <v>43675</v>
      </c>
      <c r="J34" s="790" t="s">
        <v>10</v>
      </c>
      <c r="K34" s="792">
        <f ca="1" t="shared" si="0"/>
        <v>2.12731006160164</v>
      </c>
      <c r="L34" s="735" t="s">
        <v>18</v>
      </c>
    </row>
    <row r="35" ht="12.75" customHeight="1" spans="1:12">
      <c r="A35" s="793">
        <v>1330</v>
      </c>
      <c r="B35" s="798"/>
      <c r="C35" s="791">
        <v>41691</v>
      </c>
      <c r="D35" s="790" t="s">
        <v>7</v>
      </c>
      <c r="E35" s="792"/>
      <c r="F35" s="885" t="s">
        <v>21</v>
      </c>
      <c r="G35" s="887">
        <v>1360</v>
      </c>
      <c r="H35" s="800" t="s">
        <v>11</v>
      </c>
      <c r="I35" s="791">
        <v>41288</v>
      </c>
      <c r="J35" s="790" t="s">
        <v>7</v>
      </c>
      <c r="K35" s="792">
        <f ca="1" t="shared" si="0"/>
        <v>8.66255989048597</v>
      </c>
      <c r="L35" s="735" t="s">
        <v>18</v>
      </c>
    </row>
    <row r="36" ht="7.5" customHeight="1" spans="1:12">
      <c r="A36" s="657"/>
      <c r="B36" s="657"/>
      <c r="C36" s="879"/>
      <c r="D36" s="657"/>
      <c r="E36" s="888"/>
      <c r="F36" s="780"/>
      <c r="G36" s="657"/>
      <c r="H36" s="657"/>
      <c r="I36" s="879"/>
      <c r="J36" s="657"/>
      <c r="K36" s="888"/>
      <c r="L36" s="890"/>
    </row>
    <row r="37" ht="12.75" customHeight="1" spans="1:13">
      <c r="A37" s="407"/>
      <c r="B37" s="81"/>
      <c r="C37" s="156" t="s">
        <v>22</v>
      </c>
      <c r="D37" s="156"/>
      <c r="E37" s="156"/>
      <c r="F37" s="156"/>
      <c r="G37" s="81" t="s">
        <v>10</v>
      </c>
      <c r="H37" s="81"/>
      <c r="I37" s="81"/>
      <c r="J37" s="93" t="s">
        <v>23</v>
      </c>
      <c r="K37" s="93"/>
      <c r="L37" s="93"/>
      <c r="M37" s="805"/>
    </row>
    <row r="38" ht="12.75" customHeight="1" spans="1:13">
      <c r="A38" s="661"/>
      <c r="B38" s="659"/>
      <c r="C38" s="156" t="s">
        <v>24</v>
      </c>
      <c r="D38" s="156"/>
      <c r="E38" s="156"/>
      <c r="F38" s="156"/>
      <c r="G38" s="81" t="s">
        <v>7</v>
      </c>
      <c r="H38" s="81"/>
      <c r="I38" s="81"/>
      <c r="J38" s="156" t="s">
        <v>25</v>
      </c>
      <c r="K38" s="156"/>
      <c r="L38" s="156"/>
      <c r="M38" s="805"/>
    </row>
    <row r="39" ht="12.75" customHeight="1" spans="1:13">
      <c r="A39" s="661"/>
      <c r="B39" s="659"/>
      <c r="C39" s="154" t="s">
        <v>26</v>
      </c>
      <c r="D39" s="154"/>
      <c r="E39" s="154"/>
      <c r="F39" s="154"/>
      <c r="G39" s="81" t="s">
        <v>6</v>
      </c>
      <c r="H39" s="81"/>
      <c r="I39" s="81"/>
      <c r="J39" s="156" t="s">
        <v>27</v>
      </c>
      <c r="K39" s="156"/>
      <c r="L39" s="156"/>
      <c r="M39" s="891"/>
    </row>
  </sheetData>
  <mergeCells count="8">
    <mergeCell ref="C37:F37"/>
    <mergeCell ref="C38:F38"/>
    <mergeCell ref="J38:L38"/>
    <mergeCell ref="C39:F39"/>
    <mergeCell ref="J39:L39"/>
    <mergeCell ref="B4:B5"/>
    <mergeCell ref="H4:H5"/>
    <mergeCell ref="A1:L2"/>
  </mergeCells>
  <conditionalFormatting sqref="L7">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8">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F13">
    <cfRule type="cellIs" dxfId="0" priority="69" operator="between">
      <formula>100</formula>
      <formula>250000</formula>
    </cfRule>
    <cfRule type="cellIs" dxfId="1" priority="68" operator="between">
      <formula>10</formula>
      <formula>99.99</formula>
    </cfRule>
    <cfRule type="cellIs" dxfId="2" priority="67" operator="between">
      <formula>0.1</formula>
      <formula>9.99</formula>
    </cfRule>
  </conditionalFormatting>
  <conditionalFormatting sqref="F15">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F20">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2">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L23">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L24">
    <cfRule type="cellIs" dxfId="0" priority="54" operator="between">
      <formula>100</formula>
      <formula>250000</formula>
    </cfRule>
    <cfRule type="cellIs" dxfId="1" priority="53" operator="between">
      <formula>10</formula>
      <formula>99.99</formula>
    </cfRule>
    <cfRule type="cellIs" dxfId="2" priority="52" operator="between">
      <formula>0.1</formula>
      <formula>9.99</formula>
    </cfRule>
  </conditionalFormatting>
  <conditionalFormatting sqref="L27">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L30">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F32">
    <cfRule type="cellIs" dxfId="0" priority="63" operator="between">
      <formula>100</formula>
      <formula>250000</formula>
    </cfRule>
    <cfRule type="cellIs" dxfId="1" priority="62" operator="between">
      <formula>10</formula>
      <formula>99.99</formula>
    </cfRule>
    <cfRule type="cellIs" dxfId="2" priority="61" operator="between">
      <formula>0.1</formula>
      <formula>9.99</formula>
    </cfRule>
  </conditionalFormatting>
  <conditionalFormatting sqref="L32">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L35">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F10 F23 F31 L33:L34 L25:L26 L31 L28:L29 L21 L36">
    <cfRule type="cellIs" dxfId="2" priority="120" operator="between">
      <formula>0.1</formula>
      <formula>9.99</formula>
    </cfRule>
    <cfRule type="cellIs" dxfId="1" priority="121" operator="between">
      <formula>10</formula>
      <formula>99.99</formula>
    </cfRule>
    <cfRule type="cellIs" dxfId="0" priority="122"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H34" sqref="H34"/>
    </sheetView>
  </sheetViews>
  <sheetFormatPr defaultColWidth="9" defaultRowHeight="13.5"/>
  <cols>
    <col min="1" max="1" width="8.83809523809524" style="81" customWidth="1"/>
    <col min="2" max="2" width="31.5714285714286" style="82" customWidth="1"/>
    <col min="3" max="3" width="11.2666666666667" style="81" customWidth="1"/>
    <col min="4" max="4" width="13.7142857142857" style="82" customWidth="1"/>
    <col min="5" max="5" width="15.7142857142857" style="82" customWidth="1"/>
    <col min="6" max="6" width="8.83809523809524" style="82" customWidth="1"/>
    <col min="7" max="7" width="16.6761904761905" style="82" customWidth="1"/>
    <col min="8" max="8" width="11.9809523809524" style="83" customWidth="1"/>
    <col min="9" max="9" width="13.7142857142857" style="82" customWidth="1"/>
    <col min="10" max="10" width="15.7142857142857" style="82" customWidth="1"/>
    <col min="11" max="19" width="8.83809523809524" style="82" customWidth="1"/>
    <col min="20" max="241" width="8.83809523809524" customWidth="1"/>
    <col min="242" max="254" width="7.78095238095238" customWidth="1"/>
    <col min="255" max="1026" width="7.98095238095238" customWidth="1"/>
  </cols>
  <sheetData>
    <row r="1" ht="21" customHeight="1" spans="1:10">
      <c r="A1" s="84" t="s">
        <v>1000</v>
      </c>
      <c r="B1" s="84"/>
      <c r="C1" s="84"/>
      <c r="D1" s="84"/>
      <c r="E1" s="84"/>
      <c r="F1" s="84"/>
      <c r="G1" s="84"/>
      <c r="H1" s="84"/>
      <c r="I1" s="84"/>
      <c r="J1" s="84"/>
    </row>
    <row r="2" ht="13" customHeight="1" spans="1:10">
      <c r="A2" s="84"/>
      <c r="B2" s="84"/>
      <c r="C2" s="85" t="s">
        <v>1001</v>
      </c>
      <c r="D2" s="85" t="s">
        <v>1002</v>
      </c>
      <c r="E2" s="85" t="s">
        <v>1002</v>
      </c>
      <c r="F2" s="84"/>
      <c r="G2" s="84"/>
      <c r="H2" s="89" t="s">
        <v>1001</v>
      </c>
      <c r="I2" s="85" t="s">
        <v>1002</v>
      </c>
      <c r="J2" s="85" t="s">
        <v>1002</v>
      </c>
    </row>
    <row r="3" s="80" customFormat="1" ht="13.35" customHeight="1" spans="1:19">
      <c r="A3" s="81"/>
      <c r="B3" s="81"/>
      <c r="C3" s="86" t="s">
        <v>1003</v>
      </c>
      <c r="D3" s="86" t="s">
        <v>1004</v>
      </c>
      <c r="E3" s="86" t="s">
        <v>1005</v>
      </c>
      <c r="F3" s="81"/>
      <c r="G3" s="81"/>
      <c r="H3" s="86" t="s">
        <v>1003</v>
      </c>
      <c r="I3" s="86" t="s">
        <v>1004</v>
      </c>
      <c r="J3" s="86" t="s">
        <v>1005</v>
      </c>
      <c r="K3" s="81"/>
      <c r="L3" s="81"/>
      <c r="M3" s="81"/>
      <c r="N3" s="81"/>
      <c r="O3" s="81"/>
      <c r="P3" s="81"/>
      <c r="Q3" s="81"/>
      <c r="R3" s="81"/>
      <c r="S3" s="81"/>
    </row>
    <row r="4" ht="13.35" customHeight="1" spans="1:10">
      <c r="A4" s="81">
        <v>3401</v>
      </c>
      <c r="C4" s="83"/>
      <c r="E4" s="90">
        <v>44448</v>
      </c>
      <c r="F4" s="81">
        <v>3431</v>
      </c>
      <c r="G4" s="82" t="s">
        <v>1006</v>
      </c>
      <c r="H4" s="87">
        <v>44163</v>
      </c>
      <c r="J4" s="91"/>
    </row>
    <row r="5" ht="13.35" customHeight="1" spans="1:9">
      <c r="A5" s="81">
        <v>3402</v>
      </c>
      <c r="C5" s="87">
        <v>44280</v>
      </c>
      <c r="D5" s="88">
        <v>44210</v>
      </c>
      <c r="E5" s="91"/>
      <c r="F5" s="81">
        <v>3432</v>
      </c>
      <c r="G5" s="82" t="s">
        <v>1006</v>
      </c>
      <c r="H5" s="87">
        <v>44283</v>
      </c>
      <c r="I5" s="88">
        <v>44210</v>
      </c>
    </row>
    <row r="6" ht="13.35" customHeight="1" spans="1:9">
      <c r="A6" s="81">
        <v>3403</v>
      </c>
      <c r="B6" s="82" t="s">
        <v>1007</v>
      </c>
      <c r="C6" s="83"/>
      <c r="E6" s="92"/>
      <c r="F6" s="81">
        <v>3433</v>
      </c>
      <c r="G6" s="82" t="s">
        <v>1006</v>
      </c>
      <c r="H6" s="87">
        <v>44286</v>
      </c>
      <c r="I6" s="88">
        <v>44188</v>
      </c>
    </row>
    <row r="7" ht="13.35" customHeight="1" spans="1:9">
      <c r="A7" s="81">
        <v>3404</v>
      </c>
      <c r="C7" s="87">
        <v>44287</v>
      </c>
      <c r="D7" s="88">
        <v>44188</v>
      </c>
      <c r="E7" s="91"/>
      <c r="F7" s="81">
        <v>3434</v>
      </c>
      <c r="G7" s="82" t="s">
        <v>1006</v>
      </c>
      <c r="H7" s="87">
        <v>44284</v>
      </c>
      <c r="I7" s="88">
        <v>44214</v>
      </c>
    </row>
    <row r="8" ht="13.35" customHeight="1" spans="1:8">
      <c r="A8" s="81">
        <v>3405</v>
      </c>
      <c r="B8" s="82" t="s">
        <v>964</v>
      </c>
      <c r="C8" s="83"/>
      <c r="E8" s="92"/>
      <c r="F8" s="81">
        <v>3435</v>
      </c>
      <c r="G8" s="82" t="s">
        <v>1006</v>
      </c>
      <c r="H8" s="87">
        <v>44163</v>
      </c>
    </row>
    <row r="9" ht="13.35" customHeight="1" spans="1:9">
      <c r="A9" s="81">
        <v>3406</v>
      </c>
      <c r="C9" s="87">
        <v>44280</v>
      </c>
      <c r="D9" s="88">
        <v>44210</v>
      </c>
      <c r="E9" s="91"/>
      <c r="F9" s="81">
        <v>3436</v>
      </c>
      <c r="G9" s="82" t="s">
        <v>1006</v>
      </c>
      <c r="H9" s="87">
        <v>44284</v>
      </c>
      <c r="I9" s="88">
        <v>44214</v>
      </c>
    </row>
    <row r="10" ht="13.35" customHeight="1" spans="1:9">
      <c r="A10" s="81">
        <v>3407</v>
      </c>
      <c r="C10" s="87">
        <v>44281</v>
      </c>
      <c r="D10" s="88">
        <v>44189</v>
      </c>
      <c r="E10" s="91"/>
      <c r="F10" s="81">
        <v>3437</v>
      </c>
      <c r="G10" s="82" t="s">
        <v>1006</v>
      </c>
      <c r="H10" s="87">
        <v>44281</v>
      </c>
      <c r="I10" s="88">
        <v>44189</v>
      </c>
    </row>
    <row r="11" ht="13.35" customHeight="1" spans="1:9">
      <c r="A11" s="81">
        <v>3408</v>
      </c>
      <c r="C11" s="83"/>
      <c r="E11" s="90">
        <v>44426</v>
      </c>
      <c r="F11" s="81">
        <v>3438</v>
      </c>
      <c r="G11" s="82" t="s">
        <v>1006</v>
      </c>
      <c r="H11" s="87">
        <v>44285</v>
      </c>
      <c r="I11" s="88">
        <v>44224</v>
      </c>
    </row>
    <row r="12" ht="13.35" customHeight="1" spans="1:9">
      <c r="A12" s="81">
        <v>3409</v>
      </c>
      <c r="B12" s="82" t="s">
        <v>1007</v>
      </c>
      <c r="C12" s="83"/>
      <c r="E12" s="92"/>
      <c r="F12" s="81">
        <v>3439</v>
      </c>
      <c r="G12" s="82" t="s">
        <v>1006</v>
      </c>
      <c r="H12" s="87">
        <v>44283</v>
      </c>
      <c r="I12" s="88">
        <v>44210</v>
      </c>
    </row>
    <row r="13" ht="13.35" customHeight="1" spans="1:9">
      <c r="A13" s="81">
        <v>3410</v>
      </c>
      <c r="B13" s="82" t="s">
        <v>1008</v>
      </c>
      <c r="C13" s="83"/>
      <c r="E13" s="92"/>
      <c r="F13" s="81">
        <v>3440</v>
      </c>
      <c r="G13" s="82" t="s">
        <v>1006</v>
      </c>
      <c r="H13" s="87">
        <v>44285</v>
      </c>
      <c r="I13" s="88">
        <v>44211</v>
      </c>
    </row>
    <row r="14" ht="13.35" customHeight="1" spans="1:10">
      <c r="A14" s="81">
        <v>3411</v>
      </c>
      <c r="C14" s="87">
        <v>44287</v>
      </c>
      <c r="D14" s="88">
        <v>44188</v>
      </c>
      <c r="E14" s="91"/>
      <c r="F14" s="81">
        <v>3441</v>
      </c>
      <c r="I14" s="94"/>
      <c r="J14" s="90">
        <v>44426</v>
      </c>
    </row>
    <row r="15" ht="13.35" customHeight="1" spans="1:10">
      <c r="A15" s="81">
        <v>3412</v>
      </c>
      <c r="C15" s="83"/>
      <c r="D15" s="83"/>
      <c r="E15" s="90">
        <v>44426</v>
      </c>
      <c r="F15" s="81">
        <v>3442</v>
      </c>
      <c r="J15" s="90">
        <v>44426</v>
      </c>
    </row>
    <row r="16" ht="13.35" customHeight="1" spans="1:9">
      <c r="A16" s="81">
        <v>3413</v>
      </c>
      <c r="C16" s="87">
        <v>44287</v>
      </c>
      <c r="D16" s="88">
        <v>44188</v>
      </c>
      <c r="E16" s="91"/>
      <c r="F16" s="81">
        <v>3443</v>
      </c>
      <c r="G16" s="82" t="s">
        <v>1006</v>
      </c>
      <c r="H16" s="87">
        <v>44285</v>
      </c>
      <c r="I16" s="88">
        <v>44211</v>
      </c>
    </row>
    <row r="17" ht="13.35" customHeight="1" spans="1:9">
      <c r="A17" s="81">
        <v>3414</v>
      </c>
      <c r="C17" s="83"/>
      <c r="D17" s="83"/>
      <c r="E17" s="90">
        <v>44448</v>
      </c>
      <c r="F17" s="81">
        <v>3444</v>
      </c>
      <c r="G17" s="82" t="s">
        <v>1006</v>
      </c>
      <c r="H17" s="87">
        <v>44286</v>
      </c>
      <c r="I17" s="88">
        <v>44188</v>
      </c>
    </row>
    <row r="18" ht="13.35" customHeight="1" spans="1:8">
      <c r="A18" s="81">
        <v>3415</v>
      </c>
      <c r="C18" s="87">
        <v>44281</v>
      </c>
      <c r="D18" s="88">
        <v>44189</v>
      </c>
      <c r="E18" s="91"/>
      <c r="F18" s="81">
        <v>3445</v>
      </c>
      <c r="G18" s="82" t="s">
        <v>1006</v>
      </c>
      <c r="H18" s="87">
        <v>44163</v>
      </c>
    </row>
    <row r="19" ht="13.35" customHeight="1" spans="1:9">
      <c r="A19" s="81">
        <v>3416</v>
      </c>
      <c r="C19" s="83"/>
      <c r="E19" s="90">
        <v>44426</v>
      </c>
      <c r="F19" s="81">
        <v>3446</v>
      </c>
      <c r="G19" s="82" t="s">
        <v>1006</v>
      </c>
      <c r="H19" s="87">
        <v>44286</v>
      </c>
      <c r="I19" s="88">
        <v>44188</v>
      </c>
    </row>
    <row r="20" ht="13.35" customHeight="1" spans="1:9">
      <c r="A20" s="81">
        <v>3417</v>
      </c>
      <c r="C20" s="83"/>
      <c r="E20" s="90">
        <v>44428</v>
      </c>
      <c r="F20" s="81">
        <v>3447</v>
      </c>
      <c r="G20" s="82" t="s">
        <v>1006</v>
      </c>
      <c r="H20" s="87">
        <v>44283</v>
      </c>
      <c r="I20" s="88">
        <v>44210</v>
      </c>
    </row>
    <row r="21" ht="13.35" customHeight="1" spans="1:9">
      <c r="A21" s="81">
        <v>3418</v>
      </c>
      <c r="C21" s="83"/>
      <c r="E21" s="90">
        <v>44426</v>
      </c>
      <c r="F21" s="81">
        <v>3448</v>
      </c>
      <c r="G21" s="82" t="s">
        <v>1006</v>
      </c>
      <c r="H21" s="87">
        <v>44286</v>
      </c>
      <c r="I21" s="88">
        <v>44188</v>
      </c>
    </row>
    <row r="22" ht="13.35" customHeight="1" spans="1:9">
      <c r="A22" s="81">
        <v>3419</v>
      </c>
      <c r="C22" s="83"/>
      <c r="E22" s="90">
        <v>44448</v>
      </c>
      <c r="F22" s="81">
        <v>3449</v>
      </c>
      <c r="G22" s="82" t="s">
        <v>1006</v>
      </c>
      <c r="H22" s="87">
        <v>44283</v>
      </c>
      <c r="I22" s="88">
        <v>44210</v>
      </c>
    </row>
    <row r="23" ht="13.35" customHeight="1" spans="1:9">
      <c r="A23" s="81">
        <v>3420</v>
      </c>
      <c r="C23" s="83"/>
      <c r="E23" s="90">
        <v>44428</v>
      </c>
      <c r="F23" s="81">
        <v>3450</v>
      </c>
      <c r="H23" s="87">
        <v>44284</v>
      </c>
      <c r="I23" s="88">
        <v>44224</v>
      </c>
    </row>
    <row r="24" ht="13.35" customHeight="1" spans="1:10">
      <c r="A24" s="81">
        <v>3421</v>
      </c>
      <c r="C24" s="87">
        <v>44280</v>
      </c>
      <c r="D24" s="88">
        <v>44210</v>
      </c>
      <c r="E24" s="91"/>
      <c r="F24" s="81">
        <v>3451</v>
      </c>
      <c r="J24" s="90">
        <v>44426</v>
      </c>
    </row>
    <row r="25" ht="13.35" customHeight="1" spans="1:9">
      <c r="A25" s="81">
        <v>3422</v>
      </c>
      <c r="C25" s="83"/>
      <c r="E25" s="90">
        <v>44428</v>
      </c>
      <c r="F25" s="81">
        <v>3452</v>
      </c>
      <c r="G25" s="93" t="s">
        <v>1009</v>
      </c>
      <c r="I25" s="81"/>
    </row>
    <row r="26" ht="13.35" customHeight="1" spans="1:9">
      <c r="A26" s="81">
        <v>3423</v>
      </c>
      <c r="C26" s="83"/>
      <c r="E26" s="90">
        <v>44428</v>
      </c>
      <c r="F26" s="81">
        <v>3453</v>
      </c>
      <c r="H26" s="87">
        <v>44287</v>
      </c>
      <c r="I26" s="88">
        <v>44188</v>
      </c>
    </row>
    <row r="27" ht="13.35" customHeight="1" spans="1:5">
      <c r="A27" s="81">
        <v>3424</v>
      </c>
      <c r="B27" s="82" t="s">
        <v>1007</v>
      </c>
      <c r="C27" s="83"/>
      <c r="E27" s="92"/>
    </row>
    <row r="28" ht="13.35" customHeight="1" spans="1:5">
      <c r="A28" s="81">
        <v>3425</v>
      </c>
      <c r="C28" s="87">
        <v>44281</v>
      </c>
      <c r="D28" s="88">
        <v>44189</v>
      </c>
      <c r="E28" s="91"/>
    </row>
    <row r="29" ht="13.35" customHeight="1" spans="1:5">
      <c r="A29" s="81">
        <v>3426</v>
      </c>
      <c r="B29" s="82" t="s">
        <v>800</v>
      </c>
      <c r="C29" s="83"/>
      <c r="E29" s="91"/>
    </row>
    <row r="30" ht="13.35" customHeight="1" spans="1:5">
      <c r="A30" s="81">
        <v>3427</v>
      </c>
      <c r="B30" s="82" t="s">
        <v>1006</v>
      </c>
      <c r="C30" s="87">
        <v>44280</v>
      </c>
      <c r="D30" s="88">
        <v>44210</v>
      </c>
      <c r="E30" s="91"/>
    </row>
    <row r="31" ht="13.35" customHeight="1" spans="1:5">
      <c r="A31" s="81">
        <v>3428</v>
      </c>
      <c r="B31" s="82" t="s">
        <v>1006</v>
      </c>
      <c r="C31" s="87">
        <v>44285</v>
      </c>
      <c r="D31" s="88">
        <v>44211</v>
      </c>
      <c r="E31" s="91"/>
    </row>
    <row r="32" ht="13.35" customHeight="1" spans="1:5">
      <c r="A32" s="81">
        <v>3429</v>
      </c>
      <c r="B32" s="82" t="s">
        <v>1006</v>
      </c>
      <c r="C32" s="87">
        <v>44163</v>
      </c>
      <c r="E32" s="92"/>
    </row>
    <row r="33" ht="13.35" customHeight="1" spans="1:5">
      <c r="A33" s="81">
        <v>3430</v>
      </c>
      <c r="B33" s="82" t="s">
        <v>1006</v>
      </c>
      <c r="C33" s="87">
        <v>44284</v>
      </c>
      <c r="D33" s="88">
        <v>44214</v>
      </c>
      <c r="E33" s="91"/>
    </row>
  </sheetData>
  <mergeCells count="1">
    <mergeCell ref="A1:J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1"/>
    <col min="2" max="2" width="13.0571428571429" style="1"/>
    <col min="3" max="11" width="15.3047619047619" style="1" customWidth="1"/>
    <col min="12" max="12" width="14.0761904761905" style="1" customWidth="1"/>
    <col min="13" max="16384" width="13.0571428571429" style="1"/>
  </cols>
  <sheetData>
    <row r="1" ht="26.25" spans="1:12">
      <c r="A1" s="2" t="s">
        <v>1010</v>
      </c>
      <c r="B1" s="3"/>
      <c r="C1" s="3"/>
      <c r="D1" s="3"/>
      <c r="E1" s="3"/>
      <c r="F1" s="3"/>
      <c r="G1" s="3"/>
      <c r="H1" s="3"/>
      <c r="I1" s="3"/>
      <c r="J1" s="3"/>
      <c r="K1" s="3"/>
      <c r="L1" s="25"/>
    </row>
    <row r="2" ht="14.25" spans="1:12">
      <c r="A2" s="4" t="s">
        <v>1011</v>
      </c>
      <c r="B2" s="5"/>
      <c r="C2" s="5"/>
      <c r="D2" s="5"/>
      <c r="E2" s="5"/>
      <c r="F2" s="5"/>
      <c r="G2" s="5"/>
      <c r="H2" s="5"/>
      <c r="I2" s="5"/>
      <c r="J2" s="5"/>
      <c r="K2" s="5"/>
      <c r="L2" s="26"/>
    </row>
    <row r="3" ht="13.5" spans="1:12">
      <c r="A3" s="6" t="s">
        <v>1012</v>
      </c>
      <c r="B3" s="7"/>
      <c r="C3" s="7"/>
      <c r="D3" s="7"/>
      <c r="E3" s="7"/>
      <c r="F3" s="7"/>
      <c r="G3" s="7"/>
      <c r="H3" s="7"/>
      <c r="I3" s="7" t="s">
        <v>1013</v>
      </c>
      <c r="J3" s="7"/>
      <c r="K3" s="7"/>
      <c r="L3" s="27"/>
    </row>
    <row r="4" ht="13.5" spans="1:12">
      <c r="A4" s="8" t="s">
        <v>1014</v>
      </c>
      <c r="B4" s="7"/>
      <c r="C4" s="7"/>
      <c r="D4" s="7"/>
      <c r="E4" s="7"/>
      <c r="F4" s="7"/>
      <c r="G4" s="7"/>
      <c r="H4" s="7"/>
      <c r="I4" s="7"/>
      <c r="J4" s="7"/>
      <c r="K4" s="7"/>
      <c r="L4" s="28"/>
    </row>
    <row r="5" ht="12.75" customHeight="1" spans="1:12">
      <c r="A5" s="9"/>
      <c r="B5" s="10"/>
      <c r="C5" s="10"/>
      <c r="D5" s="10"/>
      <c r="E5" s="10"/>
      <c r="F5" s="21" t="s">
        <v>1015</v>
      </c>
      <c r="G5" s="10"/>
      <c r="H5" s="10"/>
      <c r="I5" s="10"/>
      <c r="J5" s="10"/>
      <c r="K5" s="10"/>
      <c r="L5" s="29"/>
    </row>
    <row r="6" ht="12.75" customHeight="1" spans="1:12">
      <c r="A6" s="9"/>
      <c r="B6" s="10"/>
      <c r="C6" s="10"/>
      <c r="D6" s="10"/>
      <c r="E6" s="10"/>
      <c r="F6" s="22" t="s">
        <v>1016</v>
      </c>
      <c r="G6" s="10"/>
      <c r="H6" s="10"/>
      <c r="I6" s="10"/>
      <c r="J6" s="10"/>
      <c r="K6" s="10"/>
      <c r="L6" s="29"/>
    </row>
    <row r="7" spans="1:12">
      <c r="A7" s="9"/>
      <c r="B7" s="10"/>
      <c r="C7" s="10" t="s">
        <v>1017</v>
      </c>
      <c r="D7" s="10" t="s">
        <v>1018</v>
      </c>
      <c r="E7" s="10" t="s">
        <v>1019</v>
      </c>
      <c r="F7" s="10" t="s">
        <v>1019</v>
      </c>
      <c r="G7" s="10" t="s">
        <v>1019</v>
      </c>
      <c r="H7" s="10" t="s">
        <v>1018</v>
      </c>
      <c r="I7" s="10" t="s">
        <v>1020</v>
      </c>
      <c r="J7" s="10"/>
      <c r="K7" s="10"/>
      <c r="L7" s="30" t="s">
        <v>1021</v>
      </c>
    </row>
    <row r="8" spans="1:12">
      <c r="A8" s="9"/>
      <c r="B8" s="11" t="s">
        <v>1022</v>
      </c>
      <c r="C8" s="11" t="s">
        <v>1023</v>
      </c>
      <c r="D8" s="894" t="s">
        <v>1024</v>
      </c>
      <c r="E8" s="11" t="s">
        <v>1025</v>
      </c>
      <c r="F8" s="11" t="s">
        <v>1025</v>
      </c>
      <c r="G8" s="11" t="s">
        <v>1025</v>
      </c>
      <c r="H8" s="894" t="s">
        <v>1024</v>
      </c>
      <c r="I8" s="11" t="s">
        <v>1025</v>
      </c>
      <c r="J8" s="10"/>
      <c r="K8" s="10"/>
      <c r="L8" s="30" t="s">
        <v>1026</v>
      </c>
    </row>
    <row r="9" ht="6.75" customHeight="1" spans="1:12">
      <c r="A9" s="9"/>
      <c r="B9" s="11"/>
      <c r="C9" s="10"/>
      <c r="D9" s="10"/>
      <c r="E9" s="10"/>
      <c r="F9" s="10"/>
      <c r="G9" s="10"/>
      <c r="H9" s="10"/>
      <c r="I9" s="10"/>
      <c r="J9" s="10"/>
      <c r="K9" s="10"/>
      <c r="L9" s="29"/>
    </row>
    <row r="10" ht="12.75" customHeight="1" spans="1:12">
      <c r="A10" s="13" t="s">
        <v>1027</v>
      </c>
      <c r="B10" s="11">
        <v>16115</v>
      </c>
      <c r="C10" s="14" t="s">
        <v>1028</v>
      </c>
      <c r="D10" s="14" t="s">
        <v>1029</v>
      </c>
      <c r="E10" s="14" t="s">
        <v>1030</v>
      </c>
      <c r="F10" s="14" t="s">
        <v>1031</v>
      </c>
      <c r="G10" s="14" t="s">
        <v>1032</v>
      </c>
      <c r="H10" s="14" t="s">
        <v>1033</v>
      </c>
      <c r="I10" s="14" t="s">
        <v>1034</v>
      </c>
      <c r="J10" s="10"/>
      <c r="K10" s="10"/>
      <c r="L10" s="31">
        <v>44247</v>
      </c>
    </row>
    <row r="11" ht="12.75" customHeight="1" spans="1:12">
      <c r="A11" s="13" t="s">
        <v>1027</v>
      </c>
      <c r="B11" s="11">
        <v>16121</v>
      </c>
      <c r="C11" s="14" t="s">
        <v>1035</v>
      </c>
      <c r="D11" s="14" t="s">
        <v>1036</v>
      </c>
      <c r="E11" s="14" t="s">
        <v>1037</v>
      </c>
      <c r="F11" s="23" t="s">
        <v>1038</v>
      </c>
      <c r="G11" s="14" t="s">
        <v>1039</v>
      </c>
      <c r="H11" s="14" t="s">
        <v>1040</v>
      </c>
      <c r="I11" s="14" t="s">
        <v>1041</v>
      </c>
      <c r="J11" s="10"/>
      <c r="K11" s="10"/>
      <c r="L11" s="31">
        <v>44247</v>
      </c>
    </row>
    <row r="12" ht="12.75" customHeight="1" spans="1:12">
      <c r="A12" s="13" t="s">
        <v>1027</v>
      </c>
      <c r="B12" s="11">
        <v>16122</v>
      </c>
      <c r="C12" s="14" t="s">
        <v>1042</v>
      </c>
      <c r="D12" s="14" t="s">
        <v>1043</v>
      </c>
      <c r="E12" s="14" t="s">
        <v>1044</v>
      </c>
      <c r="F12" s="23" t="s">
        <v>1045</v>
      </c>
      <c r="G12" s="14" t="s">
        <v>1046</v>
      </c>
      <c r="H12" s="14" t="s">
        <v>1047</v>
      </c>
      <c r="I12" s="14" t="s">
        <v>1048</v>
      </c>
      <c r="J12" s="10"/>
      <c r="K12" s="10"/>
      <c r="L12" s="31">
        <v>43877</v>
      </c>
    </row>
    <row r="13" ht="12.75" customHeight="1" spans="1:12">
      <c r="A13" s="13" t="s">
        <v>1027</v>
      </c>
      <c r="B13" s="11">
        <v>16123</v>
      </c>
      <c r="C13" s="14" t="s">
        <v>1049</v>
      </c>
      <c r="D13" s="14" t="s">
        <v>1050</v>
      </c>
      <c r="E13" s="14" t="s">
        <v>1051</v>
      </c>
      <c r="F13" s="14" t="s">
        <v>1052</v>
      </c>
      <c r="G13" s="14" t="s">
        <v>1053</v>
      </c>
      <c r="H13" s="14" t="s">
        <v>1054</v>
      </c>
      <c r="I13" s="14" t="s">
        <v>1055</v>
      </c>
      <c r="J13" s="10"/>
      <c r="K13" s="10"/>
      <c r="L13" s="31">
        <v>44247</v>
      </c>
    </row>
    <row r="14" ht="12.75" customHeight="1" spans="1:12">
      <c r="A14" s="13" t="s">
        <v>1027</v>
      </c>
      <c r="B14" s="11">
        <v>16125</v>
      </c>
      <c r="C14" s="14" t="s">
        <v>1056</v>
      </c>
      <c r="D14" s="14" t="s">
        <v>1057</v>
      </c>
      <c r="E14" s="14" t="s">
        <v>1058</v>
      </c>
      <c r="F14" s="14" t="s">
        <v>1059</v>
      </c>
      <c r="G14" s="14" t="s">
        <v>1060</v>
      </c>
      <c r="H14" s="14" t="s">
        <v>1061</v>
      </c>
      <c r="I14" s="14" t="s">
        <v>1062</v>
      </c>
      <c r="J14" s="10"/>
      <c r="K14" s="10"/>
      <c r="L14" s="31">
        <v>43896</v>
      </c>
    </row>
    <row r="15" ht="12.75" customHeight="1" spans="1:12">
      <c r="A15" s="13" t="s">
        <v>1027</v>
      </c>
      <c r="B15" s="11">
        <v>16126</v>
      </c>
      <c r="C15" s="14" t="s">
        <v>1063</v>
      </c>
      <c r="D15" s="14" t="s">
        <v>1064</v>
      </c>
      <c r="E15" s="14" t="s">
        <v>1065</v>
      </c>
      <c r="F15" s="14" t="s">
        <v>1066</v>
      </c>
      <c r="G15" s="14" t="s">
        <v>1067</v>
      </c>
      <c r="H15" s="14" t="s">
        <v>1068</v>
      </c>
      <c r="I15" s="14" t="s">
        <v>1069</v>
      </c>
      <c r="J15" s="10"/>
      <c r="K15" s="10"/>
      <c r="L15" s="31">
        <v>43978</v>
      </c>
    </row>
    <row r="16" ht="12.75" customHeight="1" spans="1:12">
      <c r="A16" s="13" t="s">
        <v>1027</v>
      </c>
      <c r="B16" s="11">
        <v>16130</v>
      </c>
      <c r="C16" s="14" t="s">
        <v>1070</v>
      </c>
      <c r="D16" s="14" t="s">
        <v>1071</v>
      </c>
      <c r="E16" s="14" t="s">
        <v>1072</v>
      </c>
      <c r="F16" s="14" t="s">
        <v>1073</v>
      </c>
      <c r="G16" s="14" t="s">
        <v>1074</v>
      </c>
      <c r="H16" s="14" t="s">
        <v>1075</v>
      </c>
      <c r="I16" s="14" t="s">
        <v>1076</v>
      </c>
      <c r="J16" s="10"/>
      <c r="K16" s="10"/>
      <c r="L16" s="31">
        <v>44007</v>
      </c>
    </row>
    <row r="17" ht="14.25" spans="1:12">
      <c r="A17" s="15"/>
      <c r="B17" s="16"/>
      <c r="C17" s="16"/>
      <c r="D17" s="16"/>
      <c r="E17" s="16"/>
      <c r="F17" s="16" t="s">
        <v>1077</v>
      </c>
      <c r="G17" s="16"/>
      <c r="H17" s="16"/>
      <c r="I17" s="16"/>
      <c r="J17" s="16"/>
      <c r="K17" s="16"/>
      <c r="L17" s="32"/>
    </row>
    <row r="18" ht="14.25" spans="1:12">
      <c r="A18" s="4" t="s">
        <v>1078</v>
      </c>
      <c r="B18" s="5"/>
      <c r="C18" s="5"/>
      <c r="D18" s="5"/>
      <c r="E18" s="5"/>
      <c r="F18" s="5"/>
      <c r="G18" s="5"/>
      <c r="H18" s="5"/>
      <c r="I18" s="5"/>
      <c r="J18" s="5"/>
      <c r="K18" s="5"/>
      <c r="L18" s="26"/>
    </row>
    <row r="19" ht="13.5" spans="1:12">
      <c r="A19" s="6" t="s">
        <v>1079</v>
      </c>
      <c r="B19" s="7"/>
      <c r="C19" s="7"/>
      <c r="D19" s="7"/>
      <c r="E19" s="7"/>
      <c r="F19" s="7"/>
      <c r="G19" s="7"/>
      <c r="H19" s="7"/>
      <c r="I19" s="7"/>
      <c r="J19" s="7"/>
      <c r="K19" s="7"/>
      <c r="L19" s="27"/>
    </row>
    <row r="20" ht="12" customHeight="1" spans="1:12">
      <c r="A20" s="8" t="s">
        <v>1080</v>
      </c>
      <c r="B20" s="17"/>
      <c r="C20" s="17"/>
      <c r="D20" s="17"/>
      <c r="E20" s="17"/>
      <c r="F20" s="21" t="s">
        <v>1015</v>
      </c>
      <c r="G20" s="17"/>
      <c r="H20" s="17"/>
      <c r="I20" s="17"/>
      <c r="J20" s="17"/>
      <c r="K20" s="17"/>
      <c r="L20" s="30"/>
    </row>
    <row r="21" ht="12" customHeight="1" spans="1:12">
      <c r="A21" s="8" t="s">
        <v>1081</v>
      </c>
      <c r="B21" s="10"/>
      <c r="C21" s="10"/>
      <c r="D21" s="10"/>
      <c r="E21" s="10"/>
      <c r="F21" s="22" t="s">
        <v>1016</v>
      </c>
      <c r="G21" s="10"/>
      <c r="H21" s="10"/>
      <c r="I21" s="10"/>
      <c r="J21" s="10"/>
      <c r="K21" s="10"/>
      <c r="L21" s="29"/>
    </row>
    <row r="22" spans="1:12">
      <c r="A22" s="9"/>
      <c r="B22" s="10"/>
      <c r="C22" s="10" t="s">
        <v>1082</v>
      </c>
      <c r="D22" s="10" t="s">
        <v>1018</v>
      </c>
      <c r="E22" s="10" t="s">
        <v>1019</v>
      </c>
      <c r="F22" s="10" t="s">
        <v>1083</v>
      </c>
      <c r="G22" s="10" t="s">
        <v>1019</v>
      </c>
      <c r="H22" s="10" t="s">
        <v>1018</v>
      </c>
      <c r="I22" s="10" t="s">
        <v>1020</v>
      </c>
      <c r="J22" s="10"/>
      <c r="K22" s="10"/>
      <c r="L22" s="30" t="s">
        <v>1021</v>
      </c>
    </row>
    <row r="23" spans="1:12">
      <c r="A23" s="9"/>
      <c r="B23" s="11" t="s">
        <v>1022</v>
      </c>
      <c r="C23" s="11" t="s">
        <v>1023</v>
      </c>
      <c r="D23" s="894" t="s">
        <v>1024</v>
      </c>
      <c r="E23" s="11" t="s">
        <v>1025</v>
      </c>
      <c r="F23" s="11" t="s">
        <v>1023</v>
      </c>
      <c r="G23" s="11" t="s">
        <v>1025</v>
      </c>
      <c r="H23" s="894" t="s">
        <v>1024</v>
      </c>
      <c r="I23" s="11" t="s">
        <v>1025</v>
      </c>
      <c r="J23" s="10"/>
      <c r="K23" s="10"/>
      <c r="L23" s="30" t="s">
        <v>1026</v>
      </c>
    </row>
    <row r="24" ht="5.25" customHeight="1" spans="1:12">
      <c r="A24" s="9"/>
      <c r="B24" s="11"/>
      <c r="C24" s="10"/>
      <c r="D24" s="10"/>
      <c r="E24" s="10"/>
      <c r="F24" s="10"/>
      <c r="G24" s="10"/>
      <c r="H24" s="10"/>
      <c r="I24" s="10"/>
      <c r="J24" s="10"/>
      <c r="K24" s="10"/>
      <c r="L24" s="29"/>
    </row>
    <row r="25" ht="12.75" customHeight="1" spans="1:12">
      <c r="A25" s="13" t="s">
        <v>1084</v>
      </c>
      <c r="B25" s="11">
        <v>16234</v>
      </c>
      <c r="C25" s="14" t="s">
        <v>1085</v>
      </c>
      <c r="D25" s="14" t="s">
        <v>1086</v>
      </c>
      <c r="E25" s="14" t="s">
        <v>1087</v>
      </c>
      <c r="F25" s="14" t="s">
        <v>1088</v>
      </c>
      <c r="G25" s="14" t="s">
        <v>1089</v>
      </c>
      <c r="H25" s="14" t="s">
        <v>1090</v>
      </c>
      <c r="I25" s="14" t="s">
        <v>1091</v>
      </c>
      <c r="J25" s="10"/>
      <c r="K25" s="10"/>
      <c r="L25" s="31">
        <v>44195</v>
      </c>
    </row>
    <row r="26" ht="12.75" customHeight="1" spans="1:12">
      <c r="A26" s="13" t="s">
        <v>1084</v>
      </c>
      <c r="B26" s="11">
        <v>16271</v>
      </c>
      <c r="C26" s="14" t="s">
        <v>1092</v>
      </c>
      <c r="D26" s="14" t="s">
        <v>1093</v>
      </c>
      <c r="E26" s="14" t="s">
        <v>1094</v>
      </c>
      <c r="F26" s="23" t="s">
        <v>1095</v>
      </c>
      <c r="G26" s="14" t="s">
        <v>1096</v>
      </c>
      <c r="H26" s="14" t="s">
        <v>1097</v>
      </c>
      <c r="I26" s="14" t="s">
        <v>1098</v>
      </c>
      <c r="J26" s="10"/>
      <c r="K26" s="10"/>
      <c r="L26" s="33">
        <v>44407</v>
      </c>
    </row>
    <row r="27" ht="12.75" customHeight="1" spans="1:12">
      <c r="A27" s="13" t="s">
        <v>1084</v>
      </c>
      <c r="B27" s="11">
        <v>16273</v>
      </c>
      <c r="C27" s="14" t="s">
        <v>1099</v>
      </c>
      <c r="D27" s="14" t="s">
        <v>1100</v>
      </c>
      <c r="E27" s="14" t="s">
        <v>1101</v>
      </c>
      <c r="F27" s="14" t="s">
        <v>1102</v>
      </c>
      <c r="G27" s="14" t="s">
        <v>1103</v>
      </c>
      <c r="H27" s="14" t="s">
        <v>1104</v>
      </c>
      <c r="I27" s="14" t="s">
        <v>1105</v>
      </c>
      <c r="J27" s="10"/>
      <c r="K27" s="10"/>
      <c r="L27" s="33">
        <v>44407</v>
      </c>
    </row>
    <row r="28" ht="14.25" spans="1:12">
      <c r="A28" s="15"/>
      <c r="B28" s="16"/>
      <c r="C28" s="16"/>
      <c r="D28" s="16"/>
      <c r="E28" s="16"/>
      <c r="F28" s="16" t="s">
        <v>1106</v>
      </c>
      <c r="G28" s="16"/>
      <c r="H28" s="16"/>
      <c r="I28" s="16"/>
      <c r="J28" s="16"/>
      <c r="K28" s="16"/>
      <c r="L28" s="32"/>
    </row>
    <row r="29" ht="14.25" spans="1:12">
      <c r="A29" s="4" t="s">
        <v>1107</v>
      </c>
      <c r="B29" s="5"/>
      <c r="C29" s="5"/>
      <c r="D29" s="5"/>
      <c r="E29" s="5"/>
      <c r="F29" s="5"/>
      <c r="G29" s="5"/>
      <c r="H29" s="5"/>
      <c r="I29" s="5"/>
      <c r="J29" s="5"/>
      <c r="K29" s="5"/>
      <c r="L29" s="26"/>
    </row>
    <row r="30" ht="13.5" spans="1:12">
      <c r="A30" s="6" t="s">
        <v>1108</v>
      </c>
      <c r="B30" s="7"/>
      <c r="C30" s="7"/>
      <c r="D30" s="7"/>
      <c r="E30" s="7"/>
      <c r="F30" s="7" t="s">
        <v>1013</v>
      </c>
      <c r="G30" s="7"/>
      <c r="H30" s="7"/>
      <c r="I30" s="7" t="s">
        <v>1109</v>
      </c>
      <c r="J30" s="7"/>
      <c r="K30" s="7"/>
      <c r="L30" s="27"/>
    </row>
    <row r="31" ht="13.5" spans="1:12">
      <c r="A31" s="8" t="s">
        <v>1110</v>
      </c>
      <c r="B31" s="7"/>
      <c r="C31" s="7"/>
      <c r="D31" s="7"/>
      <c r="E31" s="7"/>
      <c r="F31" s="7"/>
      <c r="G31" s="7"/>
      <c r="H31" s="7"/>
      <c r="I31" s="7" t="s">
        <v>1111</v>
      </c>
      <c r="J31" s="7"/>
      <c r="K31" s="7"/>
      <c r="L31" s="28"/>
    </row>
    <row r="32" ht="12.75" customHeight="1" spans="1:12">
      <c r="A32" s="9"/>
      <c r="B32" s="10"/>
      <c r="C32" s="10" t="s">
        <v>1082</v>
      </c>
      <c r="D32" s="10" t="s">
        <v>1018</v>
      </c>
      <c r="E32" s="10" t="s">
        <v>1019</v>
      </c>
      <c r="F32" s="10" t="s">
        <v>1019</v>
      </c>
      <c r="G32" s="10" t="s">
        <v>1019</v>
      </c>
      <c r="H32" s="10" t="s">
        <v>1018</v>
      </c>
      <c r="I32" s="10" t="s">
        <v>1020</v>
      </c>
      <c r="J32" s="10"/>
      <c r="K32" s="10"/>
      <c r="L32" s="30" t="s">
        <v>1021</v>
      </c>
    </row>
    <row r="33" spans="1:12">
      <c r="A33" s="9"/>
      <c r="B33" s="11" t="s">
        <v>1022</v>
      </c>
      <c r="C33" s="11" t="s">
        <v>1023</v>
      </c>
      <c r="D33" s="894" t="s">
        <v>1024</v>
      </c>
      <c r="E33" s="11" t="s">
        <v>1025</v>
      </c>
      <c r="F33" s="11" t="s">
        <v>1025</v>
      </c>
      <c r="G33" s="11" t="s">
        <v>1025</v>
      </c>
      <c r="H33" s="894" t="s">
        <v>1024</v>
      </c>
      <c r="I33" s="11" t="s">
        <v>1025</v>
      </c>
      <c r="J33" s="10"/>
      <c r="K33" s="10"/>
      <c r="L33" s="30" t="s">
        <v>1026</v>
      </c>
    </row>
    <row r="34" ht="5.25" customHeight="1" spans="1:12">
      <c r="A34" s="9"/>
      <c r="B34" s="10"/>
      <c r="C34" s="10"/>
      <c r="D34" s="10"/>
      <c r="E34" s="10"/>
      <c r="F34" s="10"/>
      <c r="G34" s="10"/>
      <c r="H34" s="10"/>
      <c r="I34" s="10"/>
      <c r="J34" s="10"/>
      <c r="K34" s="10"/>
      <c r="L34" s="29"/>
    </row>
    <row r="35" ht="12.75" customHeight="1" spans="1:12">
      <c r="A35" s="13" t="s">
        <v>1112</v>
      </c>
      <c r="B35" s="11">
        <v>16233</v>
      </c>
      <c r="C35" s="14" t="s">
        <v>1113</v>
      </c>
      <c r="D35" s="14" t="s">
        <v>1114</v>
      </c>
      <c r="E35" s="14" t="s">
        <v>1115</v>
      </c>
      <c r="F35" s="14" t="s">
        <v>1116</v>
      </c>
      <c r="G35" s="14" t="s">
        <v>1117</v>
      </c>
      <c r="H35" s="14" t="s">
        <v>1118</v>
      </c>
      <c r="I35" s="14" t="s">
        <v>1119</v>
      </c>
      <c r="J35" s="10"/>
      <c r="K35" s="10"/>
      <c r="L35" s="33">
        <v>44407</v>
      </c>
    </row>
    <row r="36" ht="13.5" spans="1:12">
      <c r="A36" s="13"/>
      <c r="B36" s="11"/>
      <c r="C36" s="18" t="s">
        <v>1120</v>
      </c>
      <c r="D36" s="10"/>
      <c r="E36" s="10"/>
      <c r="F36" s="10"/>
      <c r="G36" s="10"/>
      <c r="H36" s="10"/>
      <c r="I36" s="10"/>
      <c r="J36" s="10"/>
      <c r="K36" s="10"/>
      <c r="L36" s="29"/>
    </row>
    <row r="37" ht="12.75" customHeight="1" spans="1:12">
      <c r="A37" s="13"/>
      <c r="B37" s="11"/>
      <c r="C37" s="10" t="s">
        <v>1017</v>
      </c>
      <c r="D37" s="10" t="s">
        <v>1019</v>
      </c>
      <c r="E37" s="10" t="s">
        <v>1018</v>
      </c>
      <c r="F37" s="10" t="s">
        <v>1019</v>
      </c>
      <c r="G37" s="10" t="s">
        <v>1015</v>
      </c>
      <c r="H37" s="10" t="s">
        <v>1019</v>
      </c>
      <c r="I37" s="10" t="s">
        <v>1018</v>
      </c>
      <c r="J37" s="10" t="s">
        <v>1019</v>
      </c>
      <c r="K37" s="10" t="s">
        <v>1020</v>
      </c>
      <c r="L37" s="29"/>
    </row>
    <row r="38" ht="13.5" spans="1:12">
      <c r="A38" s="13"/>
      <c r="B38" s="11" t="s">
        <v>1022</v>
      </c>
      <c r="C38" s="11" t="s">
        <v>1023</v>
      </c>
      <c r="D38" s="11" t="s">
        <v>1025</v>
      </c>
      <c r="E38" s="894" t="s">
        <v>1024</v>
      </c>
      <c r="F38" s="11" t="s">
        <v>1025</v>
      </c>
      <c r="G38" s="11" t="s">
        <v>1016</v>
      </c>
      <c r="H38" s="11" t="s">
        <v>1025</v>
      </c>
      <c r="I38" s="894" t="s">
        <v>1024</v>
      </c>
      <c r="J38" s="11" t="s">
        <v>1025</v>
      </c>
      <c r="K38" s="11" t="s">
        <v>1025</v>
      </c>
      <c r="L38" s="29"/>
    </row>
    <row r="39" ht="6.75" customHeight="1" spans="1:12">
      <c r="A39" s="13"/>
      <c r="B39" s="11"/>
      <c r="C39" s="10"/>
      <c r="D39" s="10"/>
      <c r="E39" s="10"/>
      <c r="F39" s="10"/>
      <c r="G39" s="10"/>
      <c r="H39" s="10"/>
      <c r="I39" s="10"/>
      <c r="J39" s="10"/>
      <c r="K39" s="10"/>
      <c r="L39" s="29"/>
    </row>
    <row r="40" ht="12.75" customHeight="1" spans="1:12">
      <c r="A40" s="13" t="s">
        <v>1121</v>
      </c>
      <c r="B40" s="11">
        <v>16235</v>
      </c>
      <c r="C40" s="14" t="s">
        <v>1122</v>
      </c>
      <c r="D40" s="14" t="s">
        <v>1123</v>
      </c>
      <c r="E40" s="14" t="s">
        <v>1124</v>
      </c>
      <c r="F40" s="14" t="s">
        <v>1125</v>
      </c>
      <c r="G40" s="14" t="s">
        <v>1126</v>
      </c>
      <c r="H40" s="14" t="s">
        <v>1127</v>
      </c>
      <c r="I40" s="14" t="s">
        <v>1128</v>
      </c>
      <c r="J40" s="14" t="s">
        <v>1129</v>
      </c>
      <c r="K40" s="14" t="s">
        <v>1130</v>
      </c>
      <c r="L40" s="31">
        <v>43973</v>
      </c>
    </row>
    <row r="41" ht="12.75" customHeight="1" spans="1:12">
      <c r="A41" s="13" t="s">
        <v>1121</v>
      </c>
      <c r="B41" s="11">
        <v>16239</v>
      </c>
      <c r="C41" s="14" t="s">
        <v>1131</v>
      </c>
      <c r="D41" s="14" t="s">
        <v>1132</v>
      </c>
      <c r="E41" s="14" t="s">
        <v>1133</v>
      </c>
      <c r="F41" s="14" t="s">
        <v>1134</v>
      </c>
      <c r="G41" s="14" t="s">
        <v>1135</v>
      </c>
      <c r="H41" s="14" t="s">
        <v>1136</v>
      </c>
      <c r="I41" s="14" t="s">
        <v>1137</v>
      </c>
      <c r="J41" s="14" t="s">
        <v>1138</v>
      </c>
      <c r="K41" s="14" t="s">
        <v>1139</v>
      </c>
      <c r="L41" s="31">
        <v>44195</v>
      </c>
    </row>
    <row r="42" ht="16.5" spans="1:12">
      <c r="A42" s="19"/>
      <c r="B42" s="20"/>
      <c r="C42" s="20"/>
      <c r="D42" s="20"/>
      <c r="E42" s="20"/>
      <c r="F42" s="20"/>
      <c r="G42" s="24"/>
      <c r="I42" s="20"/>
      <c r="J42" s="20"/>
      <c r="K42" s="20"/>
      <c r="L42" s="34"/>
    </row>
    <row r="43" ht="14.25" spans="1:12">
      <c r="A43" s="4" t="s">
        <v>1140</v>
      </c>
      <c r="B43" s="5"/>
      <c r="C43" s="5"/>
      <c r="D43" s="5"/>
      <c r="E43" s="5"/>
      <c r="F43" s="5"/>
      <c r="G43" s="5"/>
      <c r="H43" s="5"/>
      <c r="I43" s="5"/>
      <c r="J43" s="5"/>
      <c r="K43" s="5"/>
      <c r="L43" s="26"/>
    </row>
    <row r="44" ht="13.5" spans="1:12">
      <c r="A44" s="6" t="s">
        <v>1012</v>
      </c>
      <c r="B44" s="7"/>
      <c r="C44" s="7"/>
      <c r="D44" s="7"/>
      <c r="E44" s="7"/>
      <c r="F44" s="7"/>
      <c r="G44" s="7" t="s">
        <v>1013</v>
      </c>
      <c r="H44" s="7"/>
      <c r="I44" s="7"/>
      <c r="J44" s="7"/>
      <c r="K44" s="7"/>
      <c r="L44" s="27"/>
    </row>
    <row r="45" ht="12.75" customHeight="1" spans="1:12">
      <c r="A45" s="9"/>
      <c r="B45" s="10"/>
      <c r="C45" s="10" t="s">
        <v>1017</v>
      </c>
      <c r="D45" s="10" t="s">
        <v>1018</v>
      </c>
      <c r="E45" s="10" t="s">
        <v>1019</v>
      </c>
      <c r="F45" s="10" t="s">
        <v>1019</v>
      </c>
      <c r="G45" s="10" t="s">
        <v>1019</v>
      </c>
      <c r="H45" s="10" t="s">
        <v>1018</v>
      </c>
      <c r="I45" s="10" t="s">
        <v>1020</v>
      </c>
      <c r="J45" s="10"/>
      <c r="K45" s="10"/>
      <c r="L45" s="30" t="s">
        <v>1021</v>
      </c>
    </row>
    <row r="46" spans="1:12">
      <c r="A46" s="9"/>
      <c r="B46" s="11" t="s">
        <v>1022</v>
      </c>
      <c r="C46" s="11" t="s">
        <v>1023</v>
      </c>
      <c r="D46" s="894" t="s">
        <v>1024</v>
      </c>
      <c r="E46" s="11" t="s">
        <v>1025</v>
      </c>
      <c r="F46" s="11" t="s">
        <v>1025</v>
      </c>
      <c r="G46" s="11" t="s">
        <v>1025</v>
      </c>
      <c r="H46" s="894" t="s">
        <v>1024</v>
      </c>
      <c r="I46" s="11" t="s">
        <v>1025</v>
      </c>
      <c r="J46" s="10"/>
      <c r="K46" s="10"/>
      <c r="L46" s="30" t="s">
        <v>1026</v>
      </c>
    </row>
    <row r="47" ht="6" customHeight="1" spans="1:12">
      <c r="A47" s="9"/>
      <c r="B47" s="11"/>
      <c r="C47" s="10"/>
      <c r="D47" s="10"/>
      <c r="E47" s="10"/>
      <c r="F47" s="10"/>
      <c r="G47" s="10"/>
      <c r="H47" s="10"/>
      <c r="I47" s="10"/>
      <c r="J47" s="10"/>
      <c r="K47" s="10"/>
      <c r="L47" s="29"/>
    </row>
    <row r="48" ht="12.75" customHeight="1" spans="1:12">
      <c r="A48" s="13" t="s">
        <v>1112</v>
      </c>
      <c r="B48" s="11">
        <v>16413</v>
      </c>
      <c r="C48" s="14" t="s">
        <v>1141</v>
      </c>
      <c r="D48" s="14" t="s">
        <v>1142</v>
      </c>
      <c r="E48" s="14" t="s">
        <v>1143</v>
      </c>
      <c r="F48" s="14" t="s">
        <v>1144</v>
      </c>
      <c r="G48" s="14" t="s">
        <v>1145</v>
      </c>
      <c r="H48" s="14" t="s">
        <v>1146</v>
      </c>
      <c r="I48" s="14" t="s">
        <v>1147</v>
      </c>
      <c r="J48" s="16"/>
      <c r="K48" s="10"/>
      <c r="L48" s="33">
        <v>44407</v>
      </c>
    </row>
    <row r="49" ht="12.75" customHeight="1" spans="1:12">
      <c r="A49" s="13" t="s">
        <v>1112</v>
      </c>
      <c r="B49" s="11">
        <v>16414</v>
      </c>
      <c r="C49" s="14" t="s">
        <v>1148</v>
      </c>
      <c r="D49" s="14" t="s">
        <v>1149</v>
      </c>
      <c r="E49" s="14" t="s">
        <v>1150</v>
      </c>
      <c r="F49" s="14" t="s">
        <v>1151</v>
      </c>
      <c r="G49" s="14" t="s">
        <v>1152</v>
      </c>
      <c r="H49" s="14" t="s">
        <v>1153</v>
      </c>
      <c r="I49" s="14" t="s">
        <v>1154</v>
      </c>
      <c r="J49" s="16"/>
      <c r="K49" s="10"/>
      <c r="L49" s="33">
        <v>44407</v>
      </c>
    </row>
    <row r="50" ht="12.75" customHeight="1" spans="1:12">
      <c r="A50" s="13" t="s">
        <v>1112</v>
      </c>
      <c r="B50" s="11">
        <v>16417</v>
      </c>
      <c r="C50" s="14" t="s">
        <v>1155</v>
      </c>
      <c r="D50" s="14" t="s">
        <v>1156</v>
      </c>
      <c r="E50" s="14" t="s">
        <v>1157</v>
      </c>
      <c r="F50" s="14" t="s">
        <v>1158</v>
      </c>
      <c r="G50" s="14" t="s">
        <v>1159</v>
      </c>
      <c r="H50" s="14" t="s">
        <v>1160</v>
      </c>
      <c r="I50" s="14" t="s">
        <v>1161</v>
      </c>
      <c r="J50" s="10"/>
      <c r="K50" s="10"/>
      <c r="L50" s="33">
        <v>44407</v>
      </c>
    </row>
    <row r="51" ht="12.75" customHeight="1" spans="1:12">
      <c r="A51" s="13" t="s">
        <v>1112</v>
      </c>
      <c r="B51" s="11">
        <v>16419</v>
      </c>
      <c r="C51" s="14" t="s">
        <v>1162</v>
      </c>
      <c r="D51" s="14" t="s">
        <v>1163</v>
      </c>
      <c r="E51" s="14" t="s">
        <v>1164</v>
      </c>
      <c r="F51" s="14" t="s">
        <v>1165</v>
      </c>
      <c r="G51" s="14" t="s">
        <v>1166</v>
      </c>
      <c r="H51" s="14" t="s">
        <v>1167</v>
      </c>
      <c r="I51" s="14" t="s">
        <v>1168</v>
      </c>
      <c r="J51" s="10"/>
      <c r="K51" s="10"/>
      <c r="L51" s="31">
        <v>44247</v>
      </c>
    </row>
    <row r="52" ht="12.75" customHeight="1" spans="1:12">
      <c r="A52" s="13" t="s">
        <v>1112</v>
      </c>
      <c r="B52" s="11">
        <v>16424</v>
      </c>
      <c r="C52" s="14" t="s">
        <v>1169</v>
      </c>
      <c r="D52" s="14" t="s">
        <v>1170</v>
      </c>
      <c r="E52" s="14" t="s">
        <v>1171</v>
      </c>
      <c r="F52" s="14" t="s">
        <v>1172</v>
      </c>
      <c r="G52" s="14" t="s">
        <v>1173</v>
      </c>
      <c r="H52" s="14" t="s">
        <v>1174</v>
      </c>
      <c r="I52" s="14" t="s">
        <v>1175</v>
      </c>
      <c r="J52" s="10"/>
      <c r="K52" s="10"/>
      <c r="L52" s="33">
        <v>44407</v>
      </c>
    </row>
    <row r="53" ht="14.25" spans="1:12">
      <c r="A53" s="15"/>
      <c r="B53" s="16"/>
      <c r="C53" s="16"/>
      <c r="D53" s="16"/>
      <c r="E53" s="16"/>
      <c r="F53" s="16" t="s">
        <v>1176</v>
      </c>
      <c r="G53" s="16"/>
      <c r="H53" s="16"/>
      <c r="I53" s="16"/>
      <c r="J53" s="16"/>
      <c r="K53" s="16"/>
      <c r="L53" s="32"/>
    </row>
    <row r="54" ht="14.25" spans="1:12">
      <c r="A54" s="4" t="s">
        <v>1177</v>
      </c>
      <c r="B54" s="5"/>
      <c r="C54" s="5"/>
      <c r="D54" s="5"/>
      <c r="E54" s="5"/>
      <c r="F54" s="5"/>
      <c r="G54" s="5"/>
      <c r="H54" s="5"/>
      <c r="I54" s="5"/>
      <c r="J54" s="5"/>
      <c r="K54" s="5"/>
      <c r="L54" s="26"/>
    </row>
    <row r="55" ht="13.5" spans="1:12">
      <c r="A55" s="6" t="s">
        <v>1079</v>
      </c>
      <c r="B55" s="7"/>
      <c r="C55" s="7"/>
      <c r="D55" s="7"/>
      <c r="E55" s="7"/>
      <c r="F55" s="7"/>
      <c r="G55" s="7" t="s">
        <v>1178</v>
      </c>
      <c r="H55" s="7"/>
      <c r="I55" s="7"/>
      <c r="J55" s="7"/>
      <c r="K55" s="7"/>
      <c r="L55" s="27"/>
    </row>
    <row r="56" ht="12.75" customHeight="1" spans="1:12">
      <c r="A56" s="9"/>
      <c r="B56" s="10"/>
      <c r="C56" s="10"/>
      <c r="D56" s="10"/>
      <c r="E56" s="10"/>
      <c r="F56" s="21" t="s">
        <v>1015</v>
      </c>
      <c r="G56" s="10"/>
      <c r="H56" s="10"/>
      <c r="I56" s="10"/>
      <c r="J56" s="10"/>
      <c r="K56" s="10"/>
      <c r="L56" s="29"/>
    </row>
    <row r="57" ht="12.75" customHeight="1" spans="1:12">
      <c r="A57" s="9"/>
      <c r="B57" s="10"/>
      <c r="C57" s="10"/>
      <c r="D57" s="10"/>
      <c r="E57" s="10"/>
      <c r="F57" s="21" t="s">
        <v>1016</v>
      </c>
      <c r="G57" s="10"/>
      <c r="H57" s="10"/>
      <c r="I57" s="10"/>
      <c r="J57" s="10"/>
      <c r="K57" s="10"/>
      <c r="L57" s="29"/>
    </row>
    <row r="58" ht="12.75" customHeight="1" spans="1:12">
      <c r="A58" s="9"/>
      <c r="B58" s="10"/>
      <c r="C58" s="10" t="s">
        <v>1082</v>
      </c>
      <c r="D58" s="10" t="s">
        <v>1018</v>
      </c>
      <c r="E58" s="10" t="s">
        <v>1019</v>
      </c>
      <c r="F58" s="10" t="s">
        <v>1083</v>
      </c>
      <c r="G58" s="10" t="s">
        <v>1019</v>
      </c>
      <c r="H58" s="10" t="s">
        <v>1018</v>
      </c>
      <c r="I58" s="10" t="s">
        <v>1020</v>
      </c>
      <c r="J58" s="10"/>
      <c r="K58" s="10"/>
      <c r="L58" s="30" t="s">
        <v>1021</v>
      </c>
    </row>
    <row r="59" spans="1:12">
      <c r="A59" s="9"/>
      <c r="B59" s="11" t="s">
        <v>1022</v>
      </c>
      <c r="C59" s="11" t="s">
        <v>1023</v>
      </c>
      <c r="D59" s="894" t="s">
        <v>1024</v>
      </c>
      <c r="E59" s="11" t="s">
        <v>1025</v>
      </c>
      <c r="F59" s="11" t="s">
        <v>1023</v>
      </c>
      <c r="G59" s="11" t="s">
        <v>1025</v>
      </c>
      <c r="H59" s="894" t="s">
        <v>1024</v>
      </c>
      <c r="I59" s="11" t="s">
        <v>1025</v>
      </c>
      <c r="J59" s="10"/>
      <c r="K59" s="10"/>
      <c r="L59" s="30" t="s">
        <v>1026</v>
      </c>
    </row>
    <row r="60" ht="6" customHeight="1" spans="1:12">
      <c r="A60" s="9"/>
      <c r="B60" s="10"/>
      <c r="C60" s="10"/>
      <c r="D60" s="10"/>
      <c r="E60" s="10"/>
      <c r="F60" s="10"/>
      <c r="G60" s="10"/>
      <c r="H60" s="10"/>
      <c r="I60" s="10"/>
      <c r="J60" s="10"/>
      <c r="K60" s="10"/>
      <c r="L60" s="29"/>
    </row>
    <row r="61" ht="12.75" customHeight="1" spans="1:12">
      <c r="A61" s="13" t="s">
        <v>1084</v>
      </c>
      <c r="B61" s="11">
        <v>16437</v>
      </c>
      <c r="C61" s="14" t="s">
        <v>1179</v>
      </c>
      <c r="D61" s="14" t="s">
        <v>1180</v>
      </c>
      <c r="E61" s="14" t="s">
        <v>1181</v>
      </c>
      <c r="F61" s="23" t="s">
        <v>1182</v>
      </c>
      <c r="G61" s="14" t="s">
        <v>1183</v>
      </c>
      <c r="H61" s="14" t="s">
        <v>1184</v>
      </c>
      <c r="I61" s="14" t="s">
        <v>1185</v>
      </c>
      <c r="J61" s="10"/>
      <c r="K61" s="10"/>
      <c r="L61" s="31">
        <v>44195</v>
      </c>
    </row>
    <row r="62" ht="12.75" customHeight="1" spans="1:12">
      <c r="A62" s="13" t="s">
        <v>1084</v>
      </c>
      <c r="B62" s="11">
        <v>16438</v>
      </c>
      <c r="C62" s="14" t="s">
        <v>1186</v>
      </c>
      <c r="D62" s="14" t="s">
        <v>1187</v>
      </c>
      <c r="E62" s="14" t="s">
        <v>1188</v>
      </c>
      <c r="F62" s="23" t="s">
        <v>1189</v>
      </c>
      <c r="G62" s="14" t="s">
        <v>1190</v>
      </c>
      <c r="H62" s="14" t="s">
        <v>1191</v>
      </c>
      <c r="I62" s="14" t="s">
        <v>1192</v>
      </c>
      <c r="J62" s="10"/>
      <c r="K62" s="10"/>
      <c r="L62" s="31">
        <v>43881</v>
      </c>
    </row>
    <row r="63" ht="12.75" customHeight="1" spans="1:12">
      <c r="A63" s="13" t="s">
        <v>1084</v>
      </c>
      <c r="B63" s="11">
        <v>16472</v>
      </c>
      <c r="C63" s="14" t="s">
        <v>1193</v>
      </c>
      <c r="D63" s="14" t="s">
        <v>1194</v>
      </c>
      <c r="E63" s="14" t="s">
        <v>1195</v>
      </c>
      <c r="F63" s="14" t="s">
        <v>1196</v>
      </c>
      <c r="G63" s="14" t="s">
        <v>1197</v>
      </c>
      <c r="H63" s="14" t="s">
        <v>1198</v>
      </c>
      <c r="I63" s="14" t="s">
        <v>1199</v>
      </c>
      <c r="J63" s="10"/>
      <c r="K63" s="10"/>
      <c r="L63" s="31">
        <v>43967</v>
      </c>
    </row>
    <row r="64" ht="12.75" customHeight="1" spans="1:12">
      <c r="A64" s="13" t="s">
        <v>1084</v>
      </c>
      <c r="B64" s="11">
        <v>16475</v>
      </c>
      <c r="C64" s="14" t="s">
        <v>1200</v>
      </c>
      <c r="D64" s="14" t="s">
        <v>1201</v>
      </c>
      <c r="E64" s="14" t="s">
        <v>1202</v>
      </c>
      <c r="F64" s="14" t="s">
        <v>1203</v>
      </c>
      <c r="G64" s="14" t="s">
        <v>1204</v>
      </c>
      <c r="H64" s="14" t="s">
        <v>1205</v>
      </c>
      <c r="I64" s="14" t="s">
        <v>1206</v>
      </c>
      <c r="J64" s="10"/>
      <c r="K64" s="10"/>
      <c r="L64" s="31">
        <v>44247</v>
      </c>
    </row>
    <row r="65" ht="12.75" customHeight="1" spans="1:12">
      <c r="A65" s="13" t="s">
        <v>1084</v>
      </c>
      <c r="B65" s="11">
        <v>16476</v>
      </c>
      <c r="C65" s="14" t="s">
        <v>1207</v>
      </c>
      <c r="D65" s="14" t="s">
        <v>1208</v>
      </c>
      <c r="E65" s="14" t="s">
        <v>1209</v>
      </c>
      <c r="F65" s="14" t="s">
        <v>1210</v>
      </c>
      <c r="G65" s="14" t="s">
        <v>1211</v>
      </c>
      <c r="H65" s="14" t="s">
        <v>1212</v>
      </c>
      <c r="I65" s="14" t="s">
        <v>1213</v>
      </c>
      <c r="J65" s="10"/>
      <c r="K65" s="10"/>
      <c r="L65" s="31">
        <v>44247</v>
      </c>
    </row>
    <row r="66" ht="12.75" customHeight="1" spans="1:12">
      <c r="A66" s="13" t="s">
        <v>1084</v>
      </c>
      <c r="B66" s="11">
        <v>16477</v>
      </c>
      <c r="C66" s="14" t="s">
        <v>1214</v>
      </c>
      <c r="D66" s="14" t="s">
        <v>1215</v>
      </c>
      <c r="E66" s="14" t="s">
        <v>1216</v>
      </c>
      <c r="F66" s="14" t="s">
        <v>1217</v>
      </c>
      <c r="G66" s="14" t="s">
        <v>1218</v>
      </c>
      <c r="H66" s="14" t="s">
        <v>1219</v>
      </c>
      <c r="I66" s="14" t="s">
        <v>1220</v>
      </c>
      <c r="J66" s="10"/>
      <c r="K66" s="10"/>
      <c r="L66" s="31">
        <v>44285</v>
      </c>
    </row>
    <row r="67" ht="12.75" customHeight="1" spans="1:12">
      <c r="A67" s="13" t="s">
        <v>1084</v>
      </c>
      <c r="B67" s="11">
        <v>16478</v>
      </c>
      <c r="C67" s="14" t="s">
        <v>1221</v>
      </c>
      <c r="D67" s="14" t="s">
        <v>1222</v>
      </c>
      <c r="E67" s="14" t="s">
        <v>1223</v>
      </c>
      <c r="F67" s="23" t="s">
        <v>1224</v>
      </c>
      <c r="G67" s="14" t="s">
        <v>1225</v>
      </c>
      <c r="H67" s="14" t="s">
        <v>1226</v>
      </c>
      <c r="I67" s="14" t="s">
        <v>1227</v>
      </c>
      <c r="J67" s="10"/>
      <c r="K67" s="10"/>
      <c r="L67" s="33">
        <v>44407</v>
      </c>
    </row>
    <row r="68" ht="12.75" customHeight="1" spans="1:12">
      <c r="A68" s="13" t="s">
        <v>1084</v>
      </c>
      <c r="B68" s="11">
        <v>16481</v>
      </c>
      <c r="C68" s="14" t="s">
        <v>1228</v>
      </c>
      <c r="D68" s="14" t="s">
        <v>1229</v>
      </c>
      <c r="E68" s="14" t="s">
        <v>1230</v>
      </c>
      <c r="F68" s="23" t="s">
        <v>1231</v>
      </c>
      <c r="G68" s="14" t="s">
        <v>1232</v>
      </c>
      <c r="H68" s="14" t="s">
        <v>1233</v>
      </c>
      <c r="I68" s="14" t="s">
        <v>1234</v>
      </c>
      <c r="J68" s="10"/>
      <c r="K68" s="10"/>
      <c r="L68" s="31">
        <v>43879</v>
      </c>
    </row>
    <row r="69" ht="14.25" spans="1:12">
      <c r="A69" s="15"/>
      <c r="B69" s="16"/>
      <c r="C69" s="16" t="s">
        <v>1235</v>
      </c>
      <c r="D69" s="16"/>
      <c r="E69" s="16"/>
      <c r="G69" s="16" t="s">
        <v>1236</v>
      </c>
      <c r="H69" s="16"/>
      <c r="I69" s="16"/>
      <c r="J69" s="16"/>
      <c r="K69" s="16"/>
      <c r="L69" s="32"/>
    </row>
    <row r="70" ht="14.25" spans="1:12">
      <c r="A70" s="4" t="s">
        <v>1237</v>
      </c>
      <c r="B70" s="5"/>
      <c r="C70" s="5"/>
      <c r="D70" s="5"/>
      <c r="E70" s="5"/>
      <c r="F70" s="5"/>
      <c r="G70" s="5"/>
      <c r="H70" s="5"/>
      <c r="I70" s="5"/>
      <c r="J70" s="5"/>
      <c r="K70" s="5"/>
      <c r="L70" s="26"/>
    </row>
    <row r="71" ht="13.5" spans="1:12">
      <c r="A71" s="6" t="s">
        <v>1012</v>
      </c>
      <c r="B71" s="7"/>
      <c r="C71" s="7"/>
      <c r="D71" s="7"/>
      <c r="E71" s="7"/>
      <c r="F71" s="7"/>
      <c r="G71" s="7"/>
      <c r="H71" s="7"/>
      <c r="I71" s="7"/>
      <c r="J71" s="7"/>
      <c r="K71" s="7"/>
      <c r="L71" s="27"/>
    </row>
    <row r="72" ht="12.75" customHeight="1" spans="1:12">
      <c r="A72" s="9"/>
      <c r="B72" s="10"/>
      <c r="C72" s="10" t="s">
        <v>1017</v>
      </c>
      <c r="D72" s="10" t="s">
        <v>1019</v>
      </c>
      <c r="E72" s="10" t="s">
        <v>1018</v>
      </c>
      <c r="F72" s="10" t="s">
        <v>1019</v>
      </c>
      <c r="G72" s="10" t="s">
        <v>1015</v>
      </c>
      <c r="H72" s="10" t="s">
        <v>1019</v>
      </c>
      <c r="I72" s="10" t="s">
        <v>1018</v>
      </c>
      <c r="J72" s="10" t="s">
        <v>1019</v>
      </c>
      <c r="K72" s="10" t="s">
        <v>1020</v>
      </c>
      <c r="L72" s="30" t="s">
        <v>1021</v>
      </c>
    </row>
    <row r="73" ht="12.75" customHeight="1" spans="1:12">
      <c r="A73" s="9"/>
      <c r="B73" s="11" t="s">
        <v>1022</v>
      </c>
      <c r="C73" s="11" t="s">
        <v>1023</v>
      </c>
      <c r="D73" s="11" t="s">
        <v>1025</v>
      </c>
      <c r="E73" s="894" t="s">
        <v>1024</v>
      </c>
      <c r="F73" s="11" t="s">
        <v>1025</v>
      </c>
      <c r="G73" s="11" t="s">
        <v>1016</v>
      </c>
      <c r="H73" s="11" t="s">
        <v>1025</v>
      </c>
      <c r="I73" s="894" t="s">
        <v>1024</v>
      </c>
      <c r="J73" s="11" t="s">
        <v>1025</v>
      </c>
      <c r="K73" s="11" t="s">
        <v>1025</v>
      </c>
      <c r="L73" s="30" t="s">
        <v>1026</v>
      </c>
    </row>
    <row r="74" ht="5.25" customHeight="1" spans="1:12">
      <c r="A74" s="9"/>
      <c r="B74" s="10"/>
      <c r="C74" s="10"/>
      <c r="D74" s="10"/>
      <c r="E74" s="10"/>
      <c r="F74" s="10"/>
      <c r="G74" s="10"/>
      <c r="H74" s="10"/>
      <c r="I74" s="10"/>
      <c r="J74" s="10"/>
      <c r="K74" s="10"/>
      <c r="L74" s="29"/>
    </row>
    <row r="75" ht="12.75" customHeight="1" spans="1:12">
      <c r="A75" s="13" t="s">
        <v>1121</v>
      </c>
      <c r="B75" s="11">
        <v>16501</v>
      </c>
      <c r="C75" s="14" t="s">
        <v>1238</v>
      </c>
      <c r="D75" s="14" t="s">
        <v>1239</v>
      </c>
      <c r="E75" s="14" t="s">
        <v>1240</v>
      </c>
      <c r="F75" s="14" t="s">
        <v>1241</v>
      </c>
      <c r="G75" s="14" t="s">
        <v>1242</v>
      </c>
      <c r="H75" s="14" t="s">
        <v>1243</v>
      </c>
      <c r="I75" s="14" t="s">
        <v>1244</v>
      </c>
      <c r="J75" s="14" t="s">
        <v>1245</v>
      </c>
      <c r="K75" s="14" t="s">
        <v>1246</v>
      </c>
      <c r="L75" s="31">
        <v>44285</v>
      </c>
    </row>
    <row r="76" ht="12.75" customHeight="1" spans="1:12">
      <c r="A76" s="13" t="s">
        <v>1121</v>
      </c>
      <c r="B76" s="11">
        <v>16502</v>
      </c>
      <c r="C76" s="14" t="s">
        <v>1247</v>
      </c>
      <c r="D76" s="14" t="s">
        <v>1248</v>
      </c>
      <c r="E76" s="14" t="s">
        <v>1249</v>
      </c>
      <c r="F76" s="14" t="s">
        <v>1250</v>
      </c>
      <c r="G76" s="14" t="s">
        <v>1251</v>
      </c>
      <c r="H76" s="14" t="s">
        <v>1252</v>
      </c>
      <c r="I76" s="14" t="s">
        <v>1253</v>
      </c>
      <c r="J76" s="14" t="s">
        <v>1254</v>
      </c>
      <c r="K76" s="14" t="s">
        <v>1255</v>
      </c>
      <c r="L76" s="33">
        <v>44407</v>
      </c>
    </row>
    <row r="77" ht="12.75" customHeight="1" spans="1:12">
      <c r="A77" s="13" t="s">
        <v>1121</v>
      </c>
      <c r="B77" s="11">
        <v>16503</v>
      </c>
      <c r="C77" s="14" t="s">
        <v>1256</v>
      </c>
      <c r="D77" s="14" t="s">
        <v>1257</v>
      </c>
      <c r="E77" s="14" t="s">
        <v>1258</v>
      </c>
      <c r="F77" s="14" t="s">
        <v>1259</v>
      </c>
      <c r="G77" s="14" t="s">
        <v>1260</v>
      </c>
      <c r="H77" s="14" t="s">
        <v>1261</v>
      </c>
      <c r="I77" s="14" t="s">
        <v>1262</v>
      </c>
      <c r="J77" s="14" t="s">
        <v>1263</v>
      </c>
      <c r="K77" s="14" t="s">
        <v>1264</v>
      </c>
      <c r="L77" s="31">
        <v>44127</v>
      </c>
    </row>
    <row r="78" ht="12.75" customHeight="1" spans="1:12">
      <c r="A78" s="13" t="s">
        <v>1121</v>
      </c>
      <c r="B78" s="11">
        <v>16504</v>
      </c>
      <c r="C78" s="14" t="s">
        <v>1265</v>
      </c>
      <c r="D78" s="14" t="s">
        <v>1266</v>
      </c>
      <c r="E78" s="14" t="s">
        <v>1267</v>
      </c>
      <c r="F78" s="14" t="s">
        <v>1268</v>
      </c>
      <c r="G78" s="14" t="s">
        <v>1269</v>
      </c>
      <c r="H78" s="14" t="s">
        <v>1270</v>
      </c>
      <c r="I78" s="14" t="s">
        <v>1271</v>
      </c>
      <c r="J78" s="14" t="s">
        <v>1272</v>
      </c>
      <c r="K78" s="14" t="s">
        <v>1273</v>
      </c>
      <c r="L78" s="33">
        <v>44407</v>
      </c>
    </row>
    <row r="79" ht="12.75" customHeight="1" spans="1:12">
      <c r="A79" s="13" t="s">
        <v>1121</v>
      </c>
      <c r="B79" s="11">
        <v>16505</v>
      </c>
      <c r="C79" s="14" t="s">
        <v>1274</v>
      </c>
      <c r="D79" s="14" t="s">
        <v>1275</v>
      </c>
      <c r="E79" s="14" t="s">
        <v>1276</v>
      </c>
      <c r="F79" s="14" t="s">
        <v>1277</v>
      </c>
      <c r="G79" s="14" t="s">
        <v>1278</v>
      </c>
      <c r="H79" s="14" t="s">
        <v>1279</v>
      </c>
      <c r="I79" s="14" t="s">
        <v>1280</v>
      </c>
      <c r="J79" s="14" t="s">
        <v>1281</v>
      </c>
      <c r="K79" s="14" t="s">
        <v>1282</v>
      </c>
      <c r="L79" s="31">
        <v>43882</v>
      </c>
    </row>
    <row r="80" ht="12.75" customHeight="1" spans="1:12">
      <c r="A80" s="13" t="s">
        <v>1121</v>
      </c>
      <c r="B80" s="11">
        <v>16506</v>
      </c>
      <c r="C80" s="14" t="s">
        <v>1283</v>
      </c>
      <c r="D80" s="14" t="s">
        <v>1284</v>
      </c>
      <c r="E80" s="14" t="s">
        <v>1285</v>
      </c>
      <c r="F80" s="14" t="s">
        <v>1286</v>
      </c>
      <c r="G80" s="14" t="s">
        <v>1287</v>
      </c>
      <c r="H80" s="14" t="s">
        <v>1288</v>
      </c>
      <c r="I80" s="14" t="s">
        <v>1289</v>
      </c>
      <c r="J80" s="14" t="s">
        <v>1290</v>
      </c>
      <c r="K80" s="14" t="s">
        <v>1291</v>
      </c>
      <c r="L80" s="31">
        <v>44195</v>
      </c>
    </row>
    <row r="81" ht="12.75" customHeight="1" spans="1:12">
      <c r="A81" s="13" t="s">
        <v>1121</v>
      </c>
      <c r="B81" s="11">
        <v>16507</v>
      </c>
      <c r="C81" s="14" t="s">
        <v>1292</v>
      </c>
      <c r="D81" s="14" t="s">
        <v>1293</v>
      </c>
      <c r="E81" s="14" t="s">
        <v>1294</v>
      </c>
      <c r="F81" s="14" t="s">
        <v>1295</v>
      </c>
      <c r="G81" s="14" t="s">
        <v>1296</v>
      </c>
      <c r="H81" s="14" t="s">
        <v>1297</v>
      </c>
      <c r="I81" s="14" t="s">
        <v>1298</v>
      </c>
      <c r="J81" s="14" t="s">
        <v>1299</v>
      </c>
      <c r="K81" s="14" t="s">
        <v>1300</v>
      </c>
      <c r="L81" s="31">
        <v>44127</v>
      </c>
    </row>
    <row r="82" ht="12.75" customHeight="1" spans="1:12">
      <c r="A82" s="13" t="s">
        <v>1121</v>
      </c>
      <c r="B82" s="11">
        <v>16508</v>
      </c>
      <c r="C82" s="14" t="s">
        <v>1301</v>
      </c>
      <c r="D82" s="14" t="s">
        <v>1302</v>
      </c>
      <c r="E82" s="14" t="s">
        <v>1303</v>
      </c>
      <c r="F82" s="14" t="s">
        <v>1304</v>
      </c>
      <c r="G82" s="14" t="s">
        <v>1305</v>
      </c>
      <c r="H82" s="14" t="s">
        <v>1306</v>
      </c>
      <c r="I82" s="14" t="s">
        <v>1307</v>
      </c>
      <c r="J82" s="14" t="s">
        <v>1308</v>
      </c>
      <c r="K82" s="14" t="s">
        <v>1309</v>
      </c>
      <c r="L82" s="31">
        <v>44285</v>
      </c>
    </row>
    <row r="83" ht="12.75" customHeight="1" spans="1:12">
      <c r="A83" s="13" t="s">
        <v>1121</v>
      </c>
      <c r="B83" s="11">
        <v>16509</v>
      </c>
      <c r="C83" s="14" t="s">
        <v>1310</v>
      </c>
      <c r="D83" s="14" t="s">
        <v>1311</v>
      </c>
      <c r="E83" s="14" t="s">
        <v>1312</v>
      </c>
      <c r="F83" s="14" t="s">
        <v>1313</v>
      </c>
      <c r="G83" s="14" t="s">
        <v>1314</v>
      </c>
      <c r="H83" s="14" t="s">
        <v>1315</v>
      </c>
      <c r="I83" s="14" t="s">
        <v>1316</v>
      </c>
      <c r="J83" s="14" t="s">
        <v>1317</v>
      </c>
      <c r="K83" s="14" t="s">
        <v>1318</v>
      </c>
      <c r="L83" s="33">
        <v>44407</v>
      </c>
    </row>
    <row r="84" ht="12.75" customHeight="1" spans="1:12">
      <c r="A84" s="13" t="s">
        <v>1121</v>
      </c>
      <c r="B84" s="11">
        <v>16510</v>
      </c>
      <c r="C84" s="14" t="s">
        <v>1319</v>
      </c>
      <c r="D84" s="14" t="s">
        <v>1320</v>
      </c>
      <c r="E84" s="14" t="s">
        <v>1321</v>
      </c>
      <c r="F84" s="14" t="s">
        <v>1322</v>
      </c>
      <c r="G84" s="14" t="s">
        <v>1323</v>
      </c>
      <c r="H84" s="14" t="s">
        <v>1324</v>
      </c>
      <c r="I84" s="14" t="s">
        <v>1325</v>
      </c>
      <c r="J84" s="14" t="s">
        <v>1326</v>
      </c>
      <c r="K84" s="14" t="s">
        <v>1327</v>
      </c>
      <c r="L84" s="31">
        <v>44285</v>
      </c>
    </row>
    <row r="85" ht="12.75" customHeight="1" spans="1:12">
      <c r="A85" s="13" t="s">
        <v>1121</v>
      </c>
      <c r="B85" s="11">
        <v>16511</v>
      </c>
      <c r="C85" s="14" t="s">
        <v>1328</v>
      </c>
      <c r="D85" s="14" t="s">
        <v>1329</v>
      </c>
      <c r="E85" s="14" t="s">
        <v>1330</v>
      </c>
      <c r="F85" s="14" t="s">
        <v>1331</v>
      </c>
      <c r="G85" s="14" t="s">
        <v>1332</v>
      </c>
      <c r="H85" s="14" t="s">
        <v>1333</v>
      </c>
      <c r="I85" s="14" t="s">
        <v>1334</v>
      </c>
      <c r="J85" s="14" t="s">
        <v>1335</v>
      </c>
      <c r="K85" s="14" t="s">
        <v>1336</v>
      </c>
      <c r="L85" s="31">
        <v>43896</v>
      </c>
    </row>
    <row r="86" ht="12.75" customHeight="1" spans="1:12">
      <c r="A86" s="13" t="s">
        <v>1121</v>
      </c>
      <c r="B86" s="11">
        <v>16512</v>
      </c>
      <c r="C86" s="14" t="s">
        <v>1337</v>
      </c>
      <c r="D86" s="14" t="s">
        <v>1338</v>
      </c>
      <c r="E86" s="14" t="s">
        <v>1339</v>
      </c>
      <c r="F86" s="14" t="s">
        <v>1340</v>
      </c>
      <c r="G86" s="14" t="s">
        <v>1341</v>
      </c>
      <c r="H86" s="14" t="s">
        <v>1342</v>
      </c>
      <c r="I86" s="14" t="s">
        <v>1343</v>
      </c>
      <c r="J86" s="14" t="s">
        <v>1344</v>
      </c>
      <c r="K86" s="14" t="s">
        <v>1345</v>
      </c>
      <c r="L86" s="33">
        <v>44407</v>
      </c>
    </row>
    <row r="87" ht="13.5" spans="1:12">
      <c r="A87" s="35"/>
      <c r="B87" s="16"/>
      <c r="D87" s="16"/>
      <c r="E87" s="16" t="s">
        <v>1346</v>
      </c>
      <c r="F87" s="16"/>
      <c r="G87" s="16"/>
      <c r="H87" s="16" t="s">
        <v>1347</v>
      </c>
      <c r="I87" s="16"/>
      <c r="J87" s="16"/>
      <c r="K87" s="16" t="s">
        <v>1348</v>
      </c>
      <c r="L87" s="72"/>
    </row>
    <row r="88" ht="14.25" spans="1:12">
      <c r="A88" s="15"/>
      <c r="B88" s="16"/>
      <c r="D88" s="16"/>
      <c r="E88" s="16" t="s">
        <v>1349</v>
      </c>
      <c r="F88" s="16"/>
      <c r="H88" s="16" t="s">
        <v>1350</v>
      </c>
      <c r="I88" s="16"/>
      <c r="J88" s="16"/>
      <c r="K88" s="16"/>
      <c r="L88" s="32"/>
    </row>
    <row r="89" ht="14.25" spans="1:12">
      <c r="A89" s="36" t="s">
        <v>1351</v>
      </c>
      <c r="B89" s="37"/>
      <c r="C89" s="37"/>
      <c r="D89" s="37"/>
      <c r="E89" s="37"/>
      <c r="F89" s="37"/>
      <c r="G89" s="37"/>
      <c r="H89" s="37"/>
      <c r="I89" s="37"/>
      <c r="J89" s="37"/>
      <c r="K89" s="37"/>
      <c r="L89" s="73"/>
    </row>
    <row r="90" ht="12.75" customHeight="1" spans="1:12">
      <c r="A90" s="38" t="s">
        <v>1352</v>
      </c>
      <c r="B90" s="39"/>
      <c r="C90" s="39"/>
      <c r="D90" s="39"/>
      <c r="E90" s="39"/>
      <c r="F90" s="39"/>
      <c r="G90" s="39"/>
      <c r="H90" s="39"/>
      <c r="I90" s="39"/>
      <c r="J90" s="39"/>
      <c r="K90" s="39"/>
      <c r="L90" s="74"/>
    </row>
    <row r="91" ht="12.75" customHeight="1" spans="1:12">
      <c r="A91" s="38"/>
      <c r="B91" s="40" t="s">
        <v>1020</v>
      </c>
      <c r="C91" s="41" t="s">
        <v>1022</v>
      </c>
      <c r="D91" s="41" t="s">
        <v>1025</v>
      </c>
      <c r="E91" s="14" t="s">
        <v>1353</v>
      </c>
      <c r="F91" s="40" t="s">
        <v>1354</v>
      </c>
      <c r="G91" s="39"/>
      <c r="H91" s="39"/>
      <c r="I91" s="39"/>
      <c r="J91" s="40" t="s">
        <v>1355</v>
      </c>
      <c r="K91" s="39"/>
      <c r="L91" s="74"/>
    </row>
    <row r="92" ht="12.75" customHeight="1" spans="1:12">
      <c r="A92" s="38"/>
      <c r="B92" s="42" t="s">
        <v>1017</v>
      </c>
      <c r="C92" s="43" t="s">
        <v>1022</v>
      </c>
      <c r="D92" s="43" t="s">
        <v>1023</v>
      </c>
      <c r="E92" s="67" t="s">
        <v>1356</v>
      </c>
      <c r="F92" s="42" t="s">
        <v>1357</v>
      </c>
      <c r="G92" s="68"/>
      <c r="H92" s="68"/>
      <c r="I92" s="68"/>
      <c r="J92" s="68"/>
      <c r="K92" s="39"/>
      <c r="L92" s="74"/>
    </row>
    <row r="93" ht="12.75" customHeight="1" spans="1:12">
      <c r="A93" s="38"/>
      <c r="B93" s="42" t="s">
        <v>1017</v>
      </c>
      <c r="C93" s="43" t="s">
        <v>1022</v>
      </c>
      <c r="D93" s="43" t="s">
        <v>1023</v>
      </c>
      <c r="E93" s="67" t="s">
        <v>1358</v>
      </c>
      <c r="F93" s="42" t="s">
        <v>1357</v>
      </c>
      <c r="G93" s="68"/>
      <c r="H93" s="68"/>
      <c r="I93" s="68"/>
      <c r="J93" s="68"/>
      <c r="K93" s="39"/>
      <c r="L93" s="74"/>
    </row>
    <row r="94" ht="12.75" customHeight="1" spans="1:12">
      <c r="A94" s="38"/>
      <c r="B94" s="40" t="s">
        <v>1017</v>
      </c>
      <c r="C94" s="41" t="s">
        <v>1022</v>
      </c>
      <c r="D94" s="41" t="s">
        <v>1023</v>
      </c>
      <c r="E94" s="14" t="s">
        <v>1359</v>
      </c>
      <c r="F94" s="40" t="s">
        <v>1360</v>
      </c>
      <c r="G94" s="39"/>
      <c r="H94" s="39"/>
      <c r="I94" s="39"/>
      <c r="J94" s="39"/>
      <c r="K94" s="39"/>
      <c r="L94" s="74"/>
    </row>
    <row r="95" ht="12.75" customHeight="1" spans="1:12">
      <c r="A95" s="44"/>
      <c r="B95" s="45"/>
      <c r="C95" s="46"/>
      <c r="D95" s="46"/>
      <c r="E95" s="69"/>
      <c r="F95" s="45"/>
      <c r="G95" s="63"/>
      <c r="H95" s="63"/>
      <c r="I95" s="63"/>
      <c r="J95" s="63"/>
      <c r="K95" s="63"/>
      <c r="L95" s="75"/>
    </row>
    <row r="96" ht="12.75" customHeight="1" spans="1:12">
      <c r="A96" s="47" t="s">
        <v>1361</v>
      </c>
      <c r="B96" s="48" t="s">
        <v>1362</v>
      </c>
      <c r="C96" s="49" t="s">
        <v>1022</v>
      </c>
      <c r="D96" s="49" t="s">
        <v>1363</v>
      </c>
      <c r="E96" s="14" t="s">
        <v>1364</v>
      </c>
      <c r="F96" s="48" t="s">
        <v>1365</v>
      </c>
      <c r="G96" s="70"/>
      <c r="H96" s="70"/>
      <c r="I96" s="70"/>
      <c r="J96" s="70"/>
      <c r="K96" s="70"/>
      <c r="L96" s="76"/>
    </row>
    <row r="97" ht="12.75" customHeight="1" spans="1:12">
      <c r="A97" s="38"/>
      <c r="B97" s="40" t="s">
        <v>1366</v>
      </c>
      <c r="C97" s="41" t="s">
        <v>1367</v>
      </c>
      <c r="D97" s="895" t="s">
        <v>1024</v>
      </c>
      <c r="E97" s="14" t="s">
        <v>1368</v>
      </c>
      <c r="F97" s="40" t="s">
        <v>1369</v>
      </c>
      <c r="G97" s="39"/>
      <c r="H97" s="39"/>
      <c r="I97" s="39"/>
      <c r="J97" s="39"/>
      <c r="K97" s="39"/>
      <c r="L97" s="74"/>
    </row>
    <row r="98" ht="12.75" customHeight="1" spans="1:12">
      <c r="A98" s="38"/>
      <c r="B98" s="40" t="s">
        <v>1370</v>
      </c>
      <c r="C98" s="41" t="s">
        <v>1367</v>
      </c>
      <c r="D98" s="895" t="s">
        <v>1024</v>
      </c>
      <c r="E98" s="14" t="s">
        <v>1371</v>
      </c>
      <c r="F98" s="40" t="s">
        <v>1372</v>
      </c>
      <c r="G98" s="39"/>
      <c r="H98" s="39"/>
      <c r="I98" s="39"/>
      <c r="J98" s="39"/>
      <c r="K98" s="39"/>
      <c r="L98" s="74"/>
    </row>
    <row r="99" ht="12.75" customHeight="1" spans="1:12">
      <c r="A99" s="44"/>
      <c r="B99" s="45"/>
      <c r="C99" s="46"/>
      <c r="D99" s="46"/>
      <c r="E99" s="69"/>
      <c r="F99" s="45"/>
      <c r="G99" s="63"/>
      <c r="H99" s="63"/>
      <c r="I99" s="63"/>
      <c r="J99" s="63"/>
      <c r="K99" s="63"/>
      <c r="L99" s="75"/>
    </row>
    <row r="100" ht="12.75" customHeight="1" spans="1:12">
      <c r="A100" s="47" t="s">
        <v>1373</v>
      </c>
      <c r="B100" s="48" t="s">
        <v>1374</v>
      </c>
      <c r="C100" s="49" t="s">
        <v>1367</v>
      </c>
      <c r="D100" s="49" t="s">
        <v>1375</v>
      </c>
      <c r="E100" s="14" t="s">
        <v>1376</v>
      </c>
      <c r="F100" s="48" t="s">
        <v>1377</v>
      </c>
      <c r="G100" s="70"/>
      <c r="H100" s="70"/>
      <c r="I100" s="70"/>
      <c r="J100" s="70"/>
      <c r="K100" s="70"/>
      <c r="L100" s="76"/>
    </row>
    <row r="101" ht="12.75" customHeight="1" spans="1:12">
      <c r="A101" s="51"/>
      <c r="B101" s="52"/>
      <c r="C101" s="53"/>
      <c r="D101" s="53"/>
      <c r="E101" s="55"/>
      <c r="F101" s="52"/>
      <c r="G101" s="54"/>
      <c r="H101" s="54"/>
      <c r="I101" s="54"/>
      <c r="J101" s="54"/>
      <c r="K101" s="54"/>
      <c r="L101" s="77"/>
    </row>
    <row r="102" ht="12.75" customHeight="1" spans="1:12">
      <c r="A102" s="38" t="s">
        <v>1378</v>
      </c>
      <c r="B102" s="40" t="s">
        <v>1374</v>
      </c>
      <c r="C102" s="41" t="s">
        <v>1367</v>
      </c>
      <c r="D102" s="41" t="s">
        <v>1375</v>
      </c>
      <c r="E102" s="71" t="s">
        <v>1379</v>
      </c>
      <c r="F102" s="40" t="s">
        <v>1380</v>
      </c>
      <c r="G102" s="39"/>
      <c r="H102" s="39"/>
      <c r="I102" s="39"/>
      <c r="J102" s="39"/>
      <c r="K102" s="39"/>
      <c r="L102" s="74"/>
    </row>
    <row r="103" ht="12.75" customHeight="1" spans="1:12">
      <c r="A103" s="44"/>
      <c r="B103" s="45"/>
      <c r="C103" s="46"/>
      <c r="D103" s="46"/>
      <c r="E103" s="69"/>
      <c r="F103" s="45"/>
      <c r="G103" s="63"/>
      <c r="H103" s="63"/>
      <c r="I103" s="63"/>
      <c r="J103" s="63"/>
      <c r="K103" s="63"/>
      <c r="L103" s="75"/>
    </row>
    <row r="104" ht="12.75" customHeight="1" spans="1:12">
      <c r="A104" s="47" t="s">
        <v>964</v>
      </c>
      <c r="B104" s="48" t="s">
        <v>553</v>
      </c>
      <c r="C104" s="49" t="s">
        <v>1367</v>
      </c>
      <c r="D104" s="49" t="s">
        <v>1025</v>
      </c>
      <c r="E104" s="14" t="s">
        <v>1381</v>
      </c>
      <c r="F104" s="48" t="s">
        <v>1382</v>
      </c>
      <c r="G104" s="70"/>
      <c r="H104" s="70"/>
      <c r="I104" s="70"/>
      <c r="J104" s="70"/>
      <c r="K104" s="70"/>
      <c r="L104" s="76"/>
    </row>
    <row r="105" ht="12.75" customHeight="1" spans="1:12">
      <c r="A105" s="38"/>
      <c r="B105" s="40" t="s">
        <v>553</v>
      </c>
      <c r="C105" s="41" t="s">
        <v>1367</v>
      </c>
      <c r="D105" s="41" t="s">
        <v>1025</v>
      </c>
      <c r="E105" s="14" t="s">
        <v>1383</v>
      </c>
      <c r="F105" s="40" t="s">
        <v>1384</v>
      </c>
      <c r="G105" s="39"/>
      <c r="H105" s="39"/>
      <c r="I105" s="39"/>
      <c r="J105" s="39"/>
      <c r="K105" s="39"/>
      <c r="L105" s="74"/>
    </row>
    <row r="106" ht="12.75" customHeight="1" spans="1:12">
      <c r="A106" s="38"/>
      <c r="B106" s="40" t="s">
        <v>1374</v>
      </c>
      <c r="C106" s="41" t="s">
        <v>1367</v>
      </c>
      <c r="D106" s="41" t="s">
        <v>1375</v>
      </c>
      <c r="E106" s="14" t="s">
        <v>1385</v>
      </c>
      <c r="F106" s="40" t="s">
        <v>1386</v>
      </c>
      <c r="G106" s="39"/>
      <c r="H106" s="39"/>
      <c r="I106" s="39"/>
      <c r="J106" s="39"/>
      <c r="K106" s="39"/>
      <c r="L106" s="74"/>
    </row>
    <row r="107" ht="12.75" customHeight="1" spans="1:12">
      <c r="A107" s="38"/>
      <c r="B107" s="40" t="s">
        <v>1374</v>
      </c>
      <c r="C107" s="41" t="s">
        <v>1367</v>
      </c>
      <c r="D107" s="41" t="s">
        <v>1375</v>
      </c>
      <c r="E107" s="14">
        <v>113</v>
      </c>
      <c r="F107" s="40" t="s">
        <v>1386</v>
      </c>
      <c r="G107" s="39"/>
      <c r="H107" s="39"/>
      <c r="I107" s="39"/>
      <c r="J107" s="39"/>
      <c r="K107" s="39"/>
      <c r="L107" s="74"/>
    </row>
    <row r="108" ht="12.75" customHeight="1" spans="1:12">
      <c r="A108" s="38"/>
      <c r="B108" s="40" t="s">
        <v>1387</v>
      </c>
      <c r="C108" s="41" t="s">
        <v>1367</v>
      </c>
      <c r="D108" s="41" t="s">
        <v>1388</v>
      </c>
      <c r="E108" s="14" t="s">
        <v>1389</v>
      </c>
      <c r="F108" s="40" t="s">
        <v>1390</v>
      </c>
      <c r="G108" s="39"/>
      <c r="H108" s="39"/>
      <c r="I108" s="39"/>
      <c r="J108" s="39"/>
      <c r="K108" s="39"/>
      <c r="L108" s="74"/>
    </row>
    <row r="109" ht="12.75" customHeight="1" spans="1:12">
      <c r="A109" s="38"/>
      <c r="B109" s="40" t="s">
        <v>1017</v>
      </c>
      <c r="C109" s="41" t="s">
        <v>1022</v>
      </c>
      <c r="D109" s="41" t="s">
        <v>1023</v>
      </c>
      <c r="E109" s="14" t="s">
        <v>1391</v>
      </c>
      <c r="F109" s="40" t="s">
        <v>1392</v>
      </c>
      <c r="G109" s="39"/>
      <c r="H109" s="39"/>
      <c r="I109" s="39"/>
      <c r="J109" s="39"/>
      <c r="K109" s="39"/>
      <c r="L109" s="74"/>
    </row>
    <row r="110" ht="12.75" customHeight="1" spans="1:12">
      <c r="A110" s="38"/>
      <c r="B110" s="40" t="s">
        <v>1017</v>
      </c>
      <c r="C110" s="41" t="s">
        <v>1367</v>
      </c>
      <c r="D110" s="41" t="s">
        <v>1388</v>
      </c>
      <c r="E110" s="14" t="s">
        <v>1393</v>
      </c>
      <c r="F110" s="40" t="s">
        <v>1392</v>
      </c>
      <c r="G110" s="39"/>
      <c r="H110" s="39"/>
      <c r="I110" s="39"/>
      <c r="J110" s="39"/>
      <c r="K110" s="39"/>
      <c r="L110" s="74"/>
    </row>
    <row r="111" ht="12.75" customHeight="1" spans="1:12">
      <c r="A111" s="51"/>
      <c r="B111" s="54"/>
      <c r="C111" s="55"/>
      <c r="D111" s="55"/>
      <c r="E111" s="55"/>
      <c r="F111" s="54"/>
      <c r="G111" s="54"/>
      <c r="H111" s="54"/>
      <c r="I111" s="54"/>
      <c r="J111" s="54"/>
      <c r="K111" s="54"/>
      <c r="L111" s="77"/>
    </row>
    <row r="112" ht="12.75" customHeight="1" spans="1:12">
      <c r="A112" s="56" t="s">
        <v>1394</v>
      </c>
      <c r="B112" s="57"/>
      <c r="C112" s="57"/>
      <c r="D112" s="57"/>
      <c r="E112" s="57"/>
      <c r="F112" s="57"/>
      <c r="G112" s="57"/>
      <c r="H112" s="57"/>
      <c r="I112" s="57"/>
      <c r="J112" s="57"/>
      <c r="K112" s="57"/>
      <c r="L112" s="78"/>
    </row>
    <row r="113" ht="12.75" customHeight="1" spans="1:12">
      <c r="A113" s="58" t="s">
        <v>281</v>
      </c>
      <c r="B113" s="59" t="s">
        <v>1395</v>
      </c>
      <c r="C113" s="39"/>
      <c r="D113" s="39"/>
      <c r="E113" s="39"/>
      <c r="F113" s="39"/>
      <c r="G113" s="39"/>
      <c r="H113" s="39"/>
      <c r="I113" s="39"/>
      <c r="J113" s="39"/>
      <c r="K113" s="39"/>
      <c r="L113" s="74"/>
    </row>
    <row r="114" ht="12.75" customHeight="1" spans="1:12">
      <c r="A114" s="60" t="s">
        <v>1396</v>
      </c>
      <c r="B114" s="59" t="s">
        <v>1397</v>
      </c>
      <c r="C114" s="39"/>
      <c r="D114" s="39"/>
      <c r="E114" s="39"/>
      <c r="F114" s="39"/>
      <c r="G114" s="39"/>
      <c r="H114" s="39"/>
      <c r="I114" s="39"/>
      <c r="J114" s="39"/>
      <c r="K114" s="39"/>
      <c r="L114" s="74"/>
    </row>
    <row r="115" ht="12.75" customHeight="1" spans="1:12">
      <c r="A115" s="61" t="s">
        <v>1398</v>
      </c>
      <c r="B115" s="40" t="s">
        <v>627</v>
      </c>
      <c r="C115" s="39"/>
      <c r="D115" s="39"/>
      <c r="E115" s="39"/>
      <c r="F115" s="39"/>
      <c r="G115" s="39"/>
      <c r="H115" s="39"/>
      <c r="I115" s="39"/>
      <c r="J115" s="39"/>
      <c r="K115" s="39"/>
      <c r="L115" s="74"/>
    </row>
    <row r="116" ht="12.75" customHeight="1" spans="1:12">
      <c r="A116" s="61" t="s">
        <v>1082</v>
      </c>
      <c r="B116" s="40" t="s">
        <v>1399</v>
      </c>
      <c r="C116" s="39"/>
      <c r="D116" s="39"/>
      <c r="E116" s="39"/>
      <c r="F116" s="39"/>
      <c r="G116" s="39"/>
      <c r="H116" s="39"/>
      <c r="I116" s="39"/>
      <c r="J116" s="39"/>
      <c r="K116" s="39"/>
      <c r="L116" s="74"/>
    </row>
    <row r="117" ht="12.75" customHeight="1" spans="1:12">
      <c r="A117" s="61" t="s">
        <v>1083</v>
      </c>
      <c r="B117" s="40" t="s">
        <v>1399</v>
      </c>
      <c r="C117" s="39"/>
      <c r="D117" s="39"/>
      <c r="E117" s="39"/>
      <c r="F117" s="39"/>
      <c r="G117" s="39"/>
      <c r="H117" s="39"/>
      <c r="I117" s="39"/>
      <c r="J117" s="39"/>
      <c r="K117" s="39"/>
      <c r="L117" s="74"/>
    </row>
    <row r="118" ht="12.75" customHeight="1" spans="1:12">
      <c r="A118" s="61" t="s">
        <v>1017</v>
      </c>
      <c r="B118" s="40" t="s">
        <v>1400</v>
      </c>
      <c r="C118" s="39"/>
      <c r="D118" s="39"/>
      <c r="E118" s="39"/>
      <c r="F118" s="39"/>
      <c r="G118" s="39"/>
      <c r="H118" s="39"/>
      <c r="I118" s="39"/>
      <c r="J118" s="39"/>
      <c r="K118" s="39"/>
      <c r="L118" s="74"/>
    </row>
    <row r="119" ht="12.75" customHeight="1" spans="1:12">
      <c r="A119" s="61" t="s">
        <v>1020</v>
      </c>
      <c r="B119" s="40" t="s">
        <v>1401</v>
      </c>
      <c r="C119" s="39"/>
      <c r="D119" s="39"/>
      <c r="E119" s="39"/>
      <c r="F119" s="39"/>
      <c r="G119" s="39"/>
      <c r="H119" s="39"/>
      <c r="I119" s="39"/>
      <c r="J119" s="39"/>
      <c r="K119" s="39"/>
      <c r="L119" s="74"/>
    </row>
    <row r="120" ht="12.75" customHeight="1" spans="1:12">
      <c r="A120" s="62" t="s">
        <v>1015</v>
      </c>
      <c r="B120" s="45" t="s">
        <v>1402</v>
      </c>
      <c r="C120" s="63"/>
      <c r="D120" s="63"/>
      <c r="E120" s="63"/>
      <c r="F120" s="63"/>
      <c r="G120" s="63"/>
      <c r="H120" s="63"/>
      <c r="I120" s="63"/>
      <c r="J120" s="63"/>
      <c r="K120" s="63"/>
      <c r="L120" s="75"/>
    </row>
    <row r="121" ht="12.75" customHeight="1" spans="1:12">
      <c r="A121" s="64" t="s">
        <v>1403</v>
      </c>
      <c r="B121" s="65"/>
      <c r="C121" s="65"/>
      <c r="D121" s="65"/>
      <c r="E121" s="65"/>
      <c r="F121" s="65"/>
      <c r="G121" s="65"/>
      <c r="H121" s="65"/>
      <c r="I121" s="65"/>
      <c r="J121" s="65"/>
      <c r="K121" s="65"/>
      <c r="L121" s="79"/>
    </row>
    <row r="122" ht="12.75" customHeight="1" spans="1:12">
      <c r="A122" s="13" t="s">
        <v>1404</v>
      </c>
      <c r="B122" s="39"/>
      <c r="C122" s="39"/>
      <c r="D122" s="39"/>
      <c r="E122" s="39"/>
      <c r="F122" s="39"/>
      <c r="G122" s="39"/>
      <c r="H122" s="39"/>
      <c r="I122" s="39"/>
      <c r="J122" s="39"/>
      <c r="K122" s="39"/>
      <c r="L122" s="74"/>
    </row>
    <row r="123" ht="12.75" customHeight="1" spans="1:12">
      <c r="A123" s="66" t="s">
        <v>1405</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87" t="s">
        <v>28</v>
      </c>
      <c r="B1" s="787"/>
      <c r="C1" s="787"/>
      <c r="D1" s="787"/>
      <c r="E1" s="787"/>
      <c r="F1" s="787"/>
      <c r="G1" s="787"/>
      <c r="H1" s="787"/>
      <c r="I1" s="787"/>
      <c r="J1" s="787"/>
      <c r="K1" s="787"/>
      <c r="L1" s="787"/>
      <c r="M1" s="787"/>
      <c r="N1" s="787"/>
      <c r="O1" s="787"/>
      <c r="P1" s="787"/>
      <c r="Q1" s="787"/>
      <c r="R1" s="787"/>
      <c r="S1" s="862" t="s">
        <v>29</v>
      </c>
      <c r="T1" s="862"/>
      <c r="U1" s="862"/>
      <c r="V1" s="862"/>
      <c r="W1" s="862"/>
      <c r="X1" s="862"/>
      <c r="Y1" s="868"/>
      <c r="Z1" s="82"/>
    </row>
    <row r="2" ht="12.75" customHeight="1" spans="1:26">
      <c r="A2" s="787"/>
      <c r="B2" s="787"/>
      <c r="C2" s="787"/>
      <c r="D2" s="787"/>
      <c r="E2" s="787"/>
      <c r="F2" s="787"/>
      <c r="G2" s="787"/>
      <c r="H2" s="787"/>
      <c r="I2" s="787"/>
      <c r="J2" s="787"/>
      <c r="K2" s="787"/>
      <c r="L2" s="787"/>
      <c r="M2" s="787"/>
      <c r="N2" s="787"/>
      <c r="O2" s="787"/>
      <c r="P2" s="787"/>
      <c r="Q2" s="787"/>
      <c r="R2" s="787"/>
      <c r="S2" s="862"/>
      <c r="T2" s="862"/>
      <c r="U2" s="862"/>
      <c r="V2" s="862"/>
      <c r="W2" s="862"/>
      <c r="X2" s="862"/>
      <c r="Y2" s="868"/>
      <c r="Z2" s="82"/>
    </row>
    <row r="3" ht="12.75" customHeight="1" spans="1:26">
      <c r="A3" s="731" t="str">
        <f>(B39+H39+N39)&amp;" Allocated - Standard Design  60 Allocated to Oostende [FSD] and 36 Allocated to Liège Kinkempois [NK]"</f>
        <v>96 Allocated - Standard Design  60 Allocated to Oostende [FSD] and 36 Allocated to Liège Kinkempois [NK]</v>
      </c>
      <c r="B3" s="731"/>
      <c r="C3" s="731"/>
      <c r="D3" s="731"/>
      <c r="E3" s="731"/>
      <c r="F3" s="731"/>
      <c r="G3" s="731"/>
      <c r="H3" s="731"/>
      <c r="I3" s="731"/>
      <c r="J3" s="731"/>
      <c r="K3" s="731"/>
      <c r="L3" s="731"/>
      <c r="M3" s="731"/>
      <c r="N3" s="731"/>
      <c r="O3" s="731"/>
      <c r="P3" s="731"/>
      <c r="Q3" s="731"/>
      <c r="R3" s="731"/>
      <c r="S3" s="731" t="str">
        <f>(T30)&amp;" Allocated - Fitted with GF Couplers"</f>
        <v>NK Allocated - Fitted with GF Couplers</v>
      </c>
      <c r="T3" s="731"/>
      <c r="U3" s="731"/>
      <c r="V3" s="731"/>
      <c r="W3" s="731"/>
      <c r="X3" s="731"/>
      <c r="Y3" s="82"/>
      <c r="Z3" s="869"/>
    </row>
    <row r="4" spans="1:26">
      <c r="A4" s="241" t="s">
        <v>30</v>
      </c>
      <c r="B4" s="241"/>
      <c r="C4" s="241"/>
      <c r="D4" s="241"/>
      <c r="E4" s="241"/>
      <c r="F4" s="241"/>
      <c r="G4" s="241"/>
      <c r="H4" s="241"/>
      <c r="I4" s="241"/>
      <c r="J4" s="241"/>
      <c r="K4" s="241"/>
      <c r="L4" s="241"/>
      <c r="M4" s="241"/>
      <c r="N4" s="241"/>
      <c r="O4" s="241"/>
      <c r="P4" s="241"/>
      <c r="Q4" s="241"/>
      <c r="R4" s="241"/>
      <c r="S4" s="82"/>
      <c r="T4" s="82"/>
      <c r="U4" s="82"/>
      <c r="V4" s="82"/>
      <c r="W4" s="82"/>
      <c r="X4" s="82"/>
      <c r="Y4" s="82"/>
      <c r="Z4" s="869"/>
    </row>
    <row r="5" ht="12.75" customHeight="1" spans="1:26">
      <c r="A5" s="824" t="s">
        <v>31</v>
      </c>
      <c r="B5" s="824" t="s">
        <v>32</v>
      </c>
      <c r="C5" s="825" t="s">
        <v>33</v>
      </c>
      <c r="D5" s="241"/>
      <c r="E5" s="395" t="s">
        <v>6</v>
      </c>
      <c r="F5" s="241"/>
      <c r="G5" s="824" t="s">
        <v>31</v>
      </c>
      <c r="H5" s="824" t="s">
        <v>32</v>
      </c>
      <c r="I5" s="825" t="s">
        <v>33</v>
      </c>
      <c r="J5" s="241"/>
      <c r="K5" s="395" t="s">
        <v>6</v>
      </c>
      <c r="L5" s="241"/>
      <c r="M5" s="824" t="s">
        <v>31</v>
      </c>
      <c r="N5" s="824" t="s">
        <v>32</v>
      </c>
      <c r="O5" s="825" t="s">
        <v>33</v>
      </c>
      <c r="P5" s="241"/>
      <c r="Q5" s="395" t="s">
        <v>6</v>
      </c>
      <c r="R5" s="241"/>
      <c r="S5" s="824" t="s">
        <v>31</v>
      </c>
      <c r="T5" s="824" t="s">
        <v>32</v>
      </c>
      <c r="U5" s="825" t="s">
        <v>34</v>
      </c>
      <c r="V5" s="241"/>
      <c r="W5" s="395" t="s">
        <v>6</v>
      </c>
      <c r="X5" s="241"/>
      <c r="Y5" s="82"/>
      <c r="Z5" s="869"/>
    </row>
    <row r="6" spans="1:26">
      <c r="A6" s="824"/>
      <c r="B6" s="824"/>
      <c r="C6" s="825"/>
      <c r="D6" s="241"/>
      <c r="E6" s="395"/>
      <c r="F6" s="241"/>
      <c r="G6" s="824"/>
      <c r="H6" s="824"/>
      <c r="I6" s="825"/>
      <c r="J6" s="241"/>
      <c r="K6" s="395"/>
      <c r="L6" s="241"/>
      <c r="M6" s="824"/>
      <c r="N6" s="824"/>
      <c r="O6" s="825"/>
      <c r="P6" s="241"/>
      <c r="Q6" s="395"/>
      <c r="R6" s="241"/>
      <c r="S6" s="824"/>
      <c r="T6" s="824"/>
      <c r="U6" s="825"/>
      <c r="V6" s="241"/>
      <c r="W6" s="395"/>
      <c r="X6" s="241"/>
      <c r="Y6" s="82"/>
      <c r="Z6" s="869"/>
    </row>
    <row r="7" customHeight="1" spans="1:27">
      <c r="A7" s="826">
        <v>1801</v>
      </c>
      <c r="B7" s="827" t="s">
        <v>35</v>
      </c>
      <c r="C7" s="828">
        <v>43489</v>
      </c>
      <c r="D7" s="829" t="s">
        <v>7</v>
      </c>
      <c r="E7" s="838">
        <f ca="1" t="shared" ref="E7:E38" si="0">(TODAY()-C7)/365.25</f>
        <v>2.63655030800821</v>
      </c>
      <c r="F7" s="839" t="s">
        <v>36</v>
      </c>
      <c r="G7" s="836">
        <v>1833</v>
      </c>
      <c r="H7" s="827" t="s">
        <v>35</v>
      </c>
      <c r="I7" s="828">
        <v>42978</v>
      </c>
      <c r="J7" s="835" t="s">
        <v>7</v>
      </c>
      <c r="K7" s="838">
        <f ca="1" t="shared" ref="K7:K38" si="1">(TODAY()-I7)/365.25</f>
        <v>4.03559206023272</v>
      </c>
      <c r="L7" s="839" t="s">
        <v>36</v>
      </c>
      <c r="M7" s="826">
        <v>1865</v>
      </c>
      <c r="N7" s="827" t="s">
        <v>37</v>
      </c>
      <c r="O7" s="831">
        <v>44382</v>
      </c>
      <c r="P7" s="822" t="s">
        <v>7</v>
      </c>
      <c r="Q7" s="838">
        <f ca="1">(TODAY()-O7)/365.25</f>
        <v>0.191649555099247</v>
      </c>
      <c r="R7" s="841" t="s">
        <v>36</v>
      </c>
      <c r="S7" s="859">
        <v>1901</v>
      </c>
      <c r="T7" s="863" t="s">
        <v>37</v>
      </c>
      <c r="U7" s="856">
        <v>44425</v>
      </c>
      <c r="V7" s="857" t="s">
        <v>7</v>
      </c>
      <c r="W7" s="811">
        <f ca="1" t="shared" ref="W7:W30" si="2">(TODAY()-U7)/365.25</f>
        <v>0.0739219712525667</v>
      </c>
      <c r="X7" s="841" t="s">
        <v>36</v>
      </c>
      <c r="Y7" s="82"/>
      <c r="Z7" s="870"/>
      <c r="AA7" s="95"/>
    </row>
    <row r="8" customHeight="1" spans="1:27">
      <c r="A8" s="826">
        <v>1802</v>
      </c>
      <c r="B8" s="827" t="s">
        <v>35</v>
      </c>
      <c r="C8" s="830">
        <v>43711</v>
      </c>
      <c r="D8" s="829" t="s">
        <v>7</v>
      </c>
      <c r="E8" s="838">
        <f ca="1" t="shared" si="0"/>
        <v>2.02874743326489</v>
      </c>
      <c r="F8" s="839" t="s">
        <v>36</v>
      </c>
      <c r="G8" s="836">
        <v>1834</v>
      </c>
      <c r="H8" s="827" t="s">
        <v>35</v>
      </c>
      <c r="I8" s="828">
        <v>43539</v>
      </c>
      <c r="J8" s="835" t="s">
        <v>7</v>
      </c>
      <c r="K8" s="838">
        <f ca="1" t="shared" si="1"/>
        <v>2.49965776865161</v>
      </c>
      <c r="L8" s="839" t="s">
        <v>36</v>
      </c>
      <c r="M8" s="826">
        <v>1866</v>
      </c>
      <c r="N8" s="827" t="s">
        <v>37</v>
      </c>
      <c r="O8" s="630">
        <v>40963</v>
      </c>
      <c r="P8" s="630" t="s">
        <v>38</v>
      </c>
      <c r="Q8" s="811">
        <f ca="1" t="shared" ref="Q7:Q38" si="3">(TODAY()-O8)/365.25</f>
        <v>9.5523613963039</v>
      </c>
      <c r="R8" s="839" t="s">
        <v>36</v>
      </c>
      <c r="S8" s="859">
        <v>1902</v>
      </c>
      <c r="T8" s="863" t="s">
        <v>37</v>
      </c>
      <c r="U8" s="866">
        <v>42705</v>
      </c>
      <c r="V8" s="630" t="s">
        <v>38</v>
      </c>
      <c r="W8" s="811">
        <f ca="1" t="shared" si="2"/>
        <v>4.78302532511978</v>
      </c>
      <c r="X8" s="839" t="s">
        <v>36</v>
      </c>
      <c r="Y8" s="82"/>
      <c r="Z8" s="870"/>
      <c r="AA8" s="95"/>
    </row>
    <row r="9" customHeight="1" spans="1:27">
      <c r="A9" s="826">
        <v>1803</v>
      </c>
      <c r="B9" s="827" t="s">
        <v>35</v>
      </c>
      <c r="C9" s="828">
        <v>43138</v>
      </c>
      <c r="D9" s="829" t="s">
        <v>7</v>
      </c>
      <c r="E9" s="838">
        <f ca="1" t="shared" si="0"/>
        <v>3.59753593429158</v>
      </c>
      <c r="F9" s="839" t="s">
        <v>36</v>
      </c>
      <c r="G9" s="836">
        <v>1835</v>
      </c>
      <c r="H9" s="827" t="s">
        <v>35</v>
      </c>
      <c r="I9" s="828">
        <v>43285</v>
      </c>
      <c r="J9" s="835" t="s">
        <v>7</v>
      </c>
      <c r="K9" s="838">
        <f ca="1" t="shared" si="1"/>
        <v>3.19507186858316</v>
      </c>
      <c r="L9" s="839" t="s">
        <v>36</v>
      </c>
      <c r="M9" s="826">
        <v>1867</v>
      </c>
      <c r="N9" s="827" t="s">
        <v>37</v>
      </c>
      <c r="O9" s="831">
        <v>43417</v>
      </c>
      <c r="P9" s="822" t="s">
        <v>7</v>
      </c>
      <c r="Q9" s="838">
        <f ca="1" t="shared" si="3"/>
        <v>2.83367556468172</v>
      </c>
      <c r="R9" s="839" t="s">
        <v>36</v>
      </c>
      <c r="S9" s="859">
        <v>1903</v>
      </c>
      <c r="T9" s="827" t="s">
        <v>37</v>
      </c>
      <c r="U9" s="856">
        <v>44411</v>
      </c>
      <c r="V9" s="810" t="s">
        <v>39</v>
      </c>
      <c r="W9" s="811">
        <f ca="1" t="shared" si="2"/>
        <v>0.112251882272416</v>
      </c>
      <c r="X9" s="858" t="s">
        <v>40</v>
      </c>
      <c r="Y9" s="82"/>
      <c r="Z9" s="870"/>
      <c r="AA9" s="95"/>
    </row>
    <row r="10" customHeight="1" spans="1:27">
      <c r="A10" s="826">
        <v>1804</v>
      </c>
      <c r="B10" s="827" t="s">
        <v>35</v>
      </c>
      <c r="C10" s="831">
        <v>43563</v>
      </c>
      <c r="D10" s="829" t="s">
        <v>7</v>
      </c>
      <c r="E10" s="838">
        <f ca="1" t="shared" si="0"/>
        <v>2.43394934976044</v>
      </c>
      <c r="F10" s="839" t="s">
        <v>36</v>
      </c>
      <c r="G10" s="836">
        <v>1836</v>
      </c>
      <c r="H10" s="827" t="s">
        <v>35</v>
      </c>
      <c r="I10" s="831">
        <v>42857</v>
      </c>
      <c r="J10" s="822" t="s">
        <v>7</v>
      </c>
      <c r="K10" s="838">
        <f ca="1" t="shared" si="1"/>
        <v>4.3668720054757</v>
      </c>
      <c r="L10" s="839" t="s">
        <v>36</v>
      </c>
      <c r="M10" s="826">
        <v>1868</v>
      </c>
      <c r="N10" s="827" t="s">
        <v>37</v>
      </c>
      <c r="O10" s="831">
        <v>44172</v>
      </c>
      <c r="P10" s="831" t="s">
        <v>7</v>
      </c>
      <c r="Q10" s="838">
        <f ca="1" t="shared" si="3"/>
        <v>0.766598220396988</v>
      </c>
      <c r="R10" s="839" t="s">
        <v>36</v>
      </c>
      <c r="S10" s="859">
        <v>1904</v>
      </c>
      <c r="T10" s="827" t="s">
        <v>37</v>
      </c>
      <c r="U10" s="828">
        <v>43147</v>
      </c>
      <c r="V10" s="831" t="s">
        <v>7</v>
      </c>
      <c r="W10" s="838">
        <f ca="1" t="shared" si="2"/>
        <v>3.57289527720739</v>
      </c>
      <c r="X10" s="839" t="s">
        <v>36</v>
      </c>
      <c r="Y10" s="82"/>
      <c r="Z10" s="870"/>
      <c r="AA10" s="95"/>
    </row>
    <row r="11" customHeight="1" spans="1:27">
      <c r="A11" s="826">
        <v>1805</v>
      </c>
      <c r="B11" s="827" t="s">
        <v>35</v>
      </c>
      <c r="C11" s="828">
        <v>43090</v>
      </c>
      <c r="D11" s="829" t="s">
        <v>7</v>
      </c>
      <c r="E11" s="838">
        <f ca="1" t="shared" si="0"/>
        <v>3.72895277207392</v>
      </c>
      <c r="F11" s="839" t="s">
        <v>36</v>
      </c>
      <c r="G11" s="836">
        <v>1837</v>
      </c>
      <c r="H11" s="827" t="s">
        <v>35</v>
      </c>
      <c r="I11" s="828">
        <v>43308</v>
      </c>
      <c r="J11" s="822" t="s">
        <v>7</v>
      </c>
      <c r="K11" s="838">
        <f ca="1" t="shared" si="1"/>
        <v>3.13210130047912</v>
      </c>
      <c r="L11" s="839" t="s">
        <v>36</v>
      </c>
      <c r="M11" s="826">
        <v>1869</v>
      </c>
      <c r="N11" s="827" t="s">
        <v>37</v>
      </c>
      <c r="O11" s="831">
        <v>43874</v>
      </c>
      <c r="P11" s="822" t="s">
        <v>7</v>
      </c>
      <c r="Q11" s="838">
        <f ca="1" t="shared" si="3"/>
        <v>1.58247775496235</v>
      </c>
      <c r="R11" s="839" t="s">
        <v>36</v>
      </c>
      <c r="S11" s="859">
        <v>1905</v>
      </c>
      <c r="T11" s="827" t="s">
        <v>37</v>
      </c>
      <c r="U11" s="828">
        <v>42837</v>
      </c>
      <c r="V11" s="831" t="s">
        <v>7</v>
      </c>
      <c r="W11" s="838">
        <f ca="1" t="shared" si="2"/>
        <v>4.42162902121834</v>
      </c>
      <c r="X11" s="839" t="s">
        <v>36</v>
      </c>
      <c r="Y11" s="82"/>
      <c r="Z11" s="870"/>
      <c r="AA11" s="95"/>
    </row>
    <row r="12" customHeight="1" spans="1:27">
      <c r="A12" s="826">
        <v>1806</v>
      </c>
      <c r="B12" s="827" t="s">
        <v>35</v>
      </c>
      <c r="C12" s="828">
        <v>43601</v>
      </c>
      <c r="D12" s="831" t="s">
        <v>7</v>
      </c>
      <c r="E12" s="838">
        <f ca="1" t="shared" si="0"/>
        <v>2.32991101984942</v>
      </c>
      <c r="F12" s="839" t="s">
        <v>36</v>
      </c>
      <c r="G12" s="836">
        <v>1838</v>
      </c>
      <c r="H12" s="827" t="s">
        <v>35</v>
      </c>
      <c r="I12" s="828">
        <v>43159</v>
      </c>
      <c r="J12" s="831" t="s">
        <v>7</v>
      </c>
      <c r="K12" s="838">
        <f ca="1" t="shared" si="1"/>
        <v>3.54004106776181</v>
      </c>
      <c r="L12" s="839" t="s">
        <v>36</v>
      </c>
      <c r="M12" s="826">
        <v>1870</v>
      </c>
      <c r="N12" s="827" t="s">
        <v>37</v>
      </c>
      <c r="O12" s="830">
        <v>43774</v>
      </c>
      <c r="P12" s="831" t="s">
        <v>7</v>
      </c>
      <c r="Q12" s="838">
        <f ca="1" t="shared" si="3"/>
        <v>1.85626283367556</v>
      </c>
      <c r="R12" s="839" t="s">
        <v>36</v>
      </c>
      <c r="S12" s="859">
        <v>1906</v>
      </c>
      <c r="T12" s="827" t="s">
        <v>37</v>
      </c>
      <c r="U12" s="828">
        <v>43224</v>
      </c>
      <c r="V12" s="835" t="s">
        <v>7</v>
      </c>
      <c r="W12" s="838">
        <f ca="1" t="shared" si="2"/>
        <v>3.36208076659822</v>
      </c>
      <c r="X12" s="839" t="s">
        <v>36</v>
      </c>
      <c r="Y12" s="82"/>
      <c r="Z12" s="870"/>
      <c r="AA12" s="95"/>
    </row>
    <row r="13" customHeight="1" spans="1:27">
      <c r="A13" s="826">
        <v>1807</v>
      </c>
      <c r="B13" s="827" t="s">
        <v>35</v>
      </c>
      <c r="C13" s="630">
        <v>40771</v>
      </c>
      <c r="D13" s="832" t="s">
        <v>38</v>
      </c>
      <c r="E13" s="840">
        <f ca="1" t="shared" si="0"/>
        <v>10.0780287474333</v>
      </c>
      <c r="F13" s="839" t="s">
        <v>36</v>
      </c>
      <c r="G13" s="836">
        <v>1839</v>
      </c>
      <c r="H13" s="827" t="s">
        <v>35</v>
      </c>
      <c r="I13" s="828">
        <v>43991</v>
      </c>
      <c r="J13" s="831" t="s">
        <v>7</v>
      </c>
      <c r="K13" s="838">
        <f ca="1" t="shared" si="1"/>
        <v>1.2621492128679</v>
      </c>
      <c r="L13" s="839" t="s">
        <v>36</v>
      </c>
      <c r="M13" s="826">
        <v>1871</v>
      </c>
      <c r="N13" s="827" t="s">
        <v>37</v>
      </c>
      <c r="O13" s="831">
        <v>44120</v>
      </c>
      <c r="P13" s="831" t="s">
        <v>7</v>
      </c>
      <c r="Q13" s="838">
        <f ca="1" t="shared" si="3"/>
        <v>0.908966461327858</v>
      </c>
      <c r="R13" s="839" t="s">
        <v>36</v>
      </c>
      <c r="S13" s="859">
        <v>1907</v>
      </c>
      <c r="T13" s="827" t="s">
        <v>37</v>
      </c>
      <c r="U13" s="828">
        <v>43628</v>
      </c>
      <c r="V13" s="835" t="s">
        <v>7</v>
      </c>
      <c r="W13" s="838">
        <f ca="1" t="shared" si="2"/>
        <v>2.25598904859685</v>
      </c>
      <c r="X13" s="839" t="s">
        <v>36</v>
      </c>
      <c r="Y13" s="82"/>
      <c r="Z13" s="870"/>
      <c r="AA13" s="95"/>
    </row>
    <row r="14" customHeight="1" spans="1:27">
      <c r="A14" s="826">
        <v>1808</v>
      </c>
      <c r="B14" s="827" t="s">
        <v>35</v>
      </c>
      <c r="C14" s="828">
        <v>42871</v>
      </c>
      <c r="D14" s="833" t="s">
        <v>7</v>
      </c>
      <c r="E14" s="838">
        <f ca="1" t="shared" si="0"/>
        <v>4.32854209445585</v>
      </c>
      <c r="F14" s="839" t="s">
        <v>36</v>
      </c>
      <c r="G14" s="836">
        <v>1840</v>
      </c>
      <c r="H14" s="827" t="s">
        <v>35</v>
      </c>
      <c r="I14" s="828">
        <v>44344</v>
      </c>
      <c r="J14" s="831" t="s">
        <v>7</v>
      </c>
      <c r="K14" s="838">
        <f ca="1" t="shared" si="1"/>
        <v>0.295687885010267</v>
      </c>
      <c r="L14" s="841" t="s">
        <v>36</v>
      </c>
      <c r="M14" s="826">
        <v>1872</v>
      </c>
      <c r="N14" s="827" t="s">
        <v>37</v>
      </c>
      <c r="O14" s="831">
        <v>43906</v>
      </c>
      <c r="P14" s="831" t="s">
        <v>7</v>
      </c>
      <c r="Q14" s="838">
        <f ca="1" t="shared" si="3"/>
        <v>1.49486652977413</v>
      </c>
      <c r="R14" s="839" t="s">
        <v>36</v>
      </c>
      <c r="S14" s="859">
        <v>1908</v>
      </c>
      <c r="T14" s="827" t="s">
        <v>37</v>
      </c>
      <c r="U14" s="828">
        <v>43510</v>
      </c>
      <c r="V14" s="831" t="s">
        <v>7</v>
      </c>
      <c r="W14" s="838">
        <f ca="1" t="shared" si="2"/>
        <v>2.57905544147844</v>
      </c>
      <c r="X14" s="839" t="s">
        <v>36</v>
      </c>
      <c r="Y14" s="82"/>
      <c r="Z14" s="870"/>
      <c r="AA14" s="95"/>
    </row>
    <row r="15" customHeight="1" spans="1:27">
      <c r="A15" s="826">
        <v>1809</v>
      </c>
      <c r="B15" s="827" t="s">
        <v>35</v>
      </c>
      <c r="C15" s="828">
        <v>44260</v>
      </c>
      <c r="D15" s="833" t="s">
        <v>7</v>
      </c>
      <c r="E15" s="838">
        <f ca="1" t="shared" si="0"/>
        <v>0.525667351129363</v>
      </c>
      <c r="F15" s="841" t="s">
        <v>36</v>
      </c>
      <c r="G15" s="836">
        <v>1841</v>
      </c>
      <c r="H15" s="827" t="s">
        <v>35</v>
      </c>
      <c r="I15" s="831">
        <v>44098</v>
      </c>
      <c r="J15" s="831" t="s">
        <v>7</v>
      </c>
      <c r="K15" s="838">
        <f ca="1" t="shared" si="1"/>
        <v>0.969199178644764</v>
      </c>
      <c r="L15" s="841" t="s">
        <v>36</v>
      </c>
      <c r="M15" s="826">
        <v>1873</v>
      </c>
      <c r="N15" s="827" t="s">
        <v>37</v>
      </c>
      <c r="O15" s="630">
        <v>41026</v>
      </c>
      <c r="P15" s="630" t="s">
        <v>38</v>
      </c>
      <c r="Q15" s="811">
        <f ca="1" t="shared" si="3"/>
        <v>9.37987679671458</v>
      </c>
      <c r="R15" s="839" t="s">
        <v>36</v>
      </c>
      <c r="S15" s="859">
        <v>1909</v>
      </c>
      <c r="T15" s="827" t="s">
        <v>37</v>
      </c>
      <c r="U15" s="828">
        <v>42986</v>
      </c>
      <c r="V15" s="835" t="s">
        <v>7</v>
      </c>
      <c r="W15" s="838">
        <f ca="1" t="shared" si="2"/>
        <v>4.01368925393566</v>
      </c>
      <c r="X15" s="839" t="s">
        <v>36</v>
      </c>
      <c r="Y15" s="82"/>
      <c r="Z15" s="870"/>
      <c r="AA15" s="95"/>
    </row>
    <row r="16" customHeight="1" spans="1:27">
      <c r="A16" s="826">
        <v>1810</v>
      </c>
      <c r="B16" s="827" t="s">
        <v>35</v>
      </c>
      <c r="C16" s="828">
        <v>43209</v>
      </c>
      <c r="D16" s="829" t="s">
        <v>7</v>
      </c>
      <c r="E16" s="838">
        <f ca="1" t="shared" si="0"/>
        <v>3.4031485284052</v>
      </c>
      <c r="F16" s="839" t="s">
        <v>36</v>
      </c>
      <c r="G16" s="836">
        <v>1842</v>
      </c>
      <c r="H16" s="827" t="s">
        <v>35</v>
      </c>
      <c r="I16" s="828">
        <v>43444</v>
      </c>
      <c r="J16" s="831" t="s">
        <v>7</v>
      </c>
      <c r="K16" s="838">
        <f ca="1" t="shared" si="1"/>
        <v>2.75975359342916</v>
      </c>
      <c r="L16" s="841" t="s">
        <v>36</v>
      </c>
      <c r="M16" s="826">
        <v>1874</v>
      </c>
      <c r="N16" s="827" t="s">
        <v>37</v>
      </c>
      <c r="O16" s="831">
        <v>44145</v>
      </c>
      <c r="P16" s="831" t="s">
        <v>7</v>
      </c>
      <c r="Q16" s="838">
        <f ca="1" t="shared" si="3"/>
        <v>0.840520191649555</v>
      </c>
      <c r="R16" s="839" t="s">
        <v>36</v>
      </c>
      <c r="S16" s="859">
        <v>1910</v>
      </c>
      <c r="T16" s="827" t="s">
        <v>37</v>
      </c>
      <c r="U16" s="828">
        <v>43066</v>
      </c>
      <c r="V16" s="835" t="s">
        <v>7</v>
      </c>
      <c r="W16" s="838">
        <f ca="1" t="shared" si="2"/>
        <v>3.79466119096509</v>
      </c>
      <c r="X16" s="839" t="s">
        <v>36</v>
      </c>
      <c r="Y16" s="82"/>
      <c r="Z16" s="870"/>
      <c r="AA16" s="95"/>
    </row>
    <row r="17" customHeight="1" spans="1:27">
      <c r="A17" s="826">
        <v>1811</v>
      </c>
      <c r="B17" s="827" t="s">
        <v>35</v>
      </c>
      <c r="C17" s="828">
        <v>43683</v>
      </c>
      <c r="D17" s="829" t="s">
        <v>7</v>
      </c>
      <c r="E17" s="838">
        <f ca="1" t="shared" si="0"/>
        <v>2.10540725530459</v>
      </c>
      <c r="F17" s="839" t="s">
        <v>36</v>
      </c>
      <c r="G17" s="836">
        <v>1843</v>
      </c>
      <c r="H17" s="827" t="s">
        <v>35</v>
      </c>
      <c r="I17" s="831">
        <v>43587</v>
      </c>
      <c r="J17" s="831" t="s">
        <v>7</v>
      </c>
      <c r="K17" s="838">
        <f ca="1" t="shared" si="1"/>
        <v>2.36824093086927</v>
      </c>
      <c r="L17" s="841" t="s">
        <v>36</v>
      </c>
      <c r="M17" s="826">
        <v>1875</v>
      </c>
      <c r="N17" s="827" t="s">
        <v>37</v>
      </c>
      <c r="O17" s="828">
        <v>43525</v>
      </c>
      <c r="P17" s="831" t="s">
        <v>7</v>
      </c>
      <c r="Q17" s="838">
        <f ca="1" t="shared" si="3"/>
        <v>2.53798767967146</v>
      </c>
      <c r="R17" s="839" t="s">
        <v>36</v>
      </c>
      <c r="S17" s="859">
        <v>1911</v>
      </c>
      <c r="T17" s="827" t="s">
        <v>37</v>
      </c>
      <c r="U17" s="828">
        <v>43655</v>
      </c>
      <c r="V17" s="835" t="s">
        <v>7</v>
      </c>
      <c r="W17" s="838">
        <f ca="1" t="shared" si="2"/>
        <v>2.18206707734428</v>
      </c>
      <c r="X17" s="839" t="s">
        <v>36</v>
      </c>
      <c r="Y17" s="82"/>
      <c r="Z17" s="870"/>
      <c r="AA17" s="95"/>
    </row>
    <row r="18" customHeight="1" spans="1:27">
      <c r="A18" s="826">
        <v>1812</v>
      </c>
      <c r="B18" s="827" t="s">
        <v>35</v>
      </c>
      <c r="C18" s="834">
        <v>44055</v>
      </c>
      <c r="D18" s="831" t="s">
        <v>7</v>
      </c>
      <c r="E18" s="838">
        <f ca="1" t="shared" si="0"/>
        <v>1.08692676249144</v>
      </c>
      <c r="F18" s="839" t="s">
        <v>36</v>
      </c>
      <c r="G18" s="836">
        <v>1844</v>
      </c>
      <c r="H18" s="827" t="s">
        <v>35</v>
      </c>
      <c r="I18" s="830">
        <v>43735</v>
      </c>
      <c r="J18" s="829" t="s">
        <v>7</v>
      </c>
      <c r="K18" s="838">
        <f ca="1" t="shared" si="1"/>
        <v>1.96303901437372</v>
      </c>
      <c r="L18" s="841" t="s">
        <v>36</v>
      </c>
      <c r="M18" s="826">
        <v>1876</v>
      </c>
      <c r="N18" s="827" t="s">
        <v>37</v>
      </c>
      <c r="O18" s="828">
        <v>44155</v>
      </c>
      <c r="P18" s="831" t="s">
        <v>7</v>
      </c>
      <c r="Q18" s="838">
        <f ca="1" t="shared" si="3"/>
        <v>0.813141683778234</v>
      </c>
      <c r="R18" s="839" t="s">
        <v>36</v>
      </c>
      <c r="S18" s="859">
        <v>1912</v>
      </c>
      <c r="T18" s="827" t="s">
        <v>37</v>
      </c>
      <c r="U18" s="828">
        <v>43027</v>
      </c>
      <c r="V18" s="835" t="s">
        <v>7</v>
      </c>
      <c r="W18" s="838">
        <f ca="1" t="shared" si="2"/>
        <v>3.90143737166324</v>
      </c>
      <c r="X18" s="839" t="s">
        <v>36</v>
      </c>
      <c r="Y18" s="82"/>
      <c r="Z18" s="870"/>
      <c r="AA18" s="95"/>
    </row>
    <row r="19" customHeight="1" spans="1:27">
      <c r="A19" s="826">
        <v>1813</v>
      </c>
      <c r="B19" s="827" t="s">
        <v>35</v>
      </c>
      <c r="C19" s="828">
        <v>43416</v>
      </c>
      <c r="D19" s="831" t="s">
        <v>7</v>
      </c>
      <c r="E19" s="838">
        <f ca="1" t="shared" si="0"/>
        <v>2.83641341546886</v>
      </c>
      <c r="F19" s="839" t="s">
        <v>36</v>
      </c>
      <c r="G19" s="836">
        <v>1845</v>
      </c>
      <c r="H19" s="827" t="s">
        <v>35</v>
      </c>
      <c r="I19" s="830">
        <v>43789</v>
      </c>
      <c r="J19" s="829" t="s">
        <v>7</v>
      </c>
      <c r="K19" s="838">
        <f ca="1" t="shared" si="1"/>
        <v>1.81519507186858</v>
      </c>
      <c r="L19" s="841" t="s">
        <v>36</v>
      </c>
      <c r="M19" s="826">
        <v>1877</v>
      </c>
      <c r="N19" s="827" t="s">
        <v>37</v>
      </c>
      <c r="O19" s="828">
        <v>44445</v>
      </c>
      <c r="P19" s="831" t="s">
        <v>7</v>
      </c>
      <c r="Q19" s="838">
        <f ca="1" t="shared" si="3"/>
        <v>0.0191649555099247</v>
      </c>
      <c r="R19" s="864" t="s">
        <v>36</v>
      </c>
      <c r="S19" s="859">
        <v>1913</v>
      </c>
      <c r="T19" s="827" t="s">
        <v>37</v>
      </c>
      <c r="U19" s="856">
        <v>44363</v>
      </c>
      <c r="V19" s="857" t="s">
        <v>7</v>
      </c>
      <c r="W19" s="811">
        <f ca="1" t="shared" si="2"/>
        <v>0.243668720054757</v>
      </c>
      <c r="X19" s="841" t="s">
        <v>36</v>
      </c>
      <c r="Y19" s="82"/>
      <c r="Z19" s="870"/>
      <c r="AA19" s="95"/>
    </row>
    <row r="20" customHeight="1" spans="1:26">
      <c r="A20" s="826">
        <v>1814</v>
      </c>
      <c r="B20" s="827" t="s">
        <v>35</v>
      </c>
      <c r="C20" s="828">
        <v>42916</v>
      </c>
      <c r="D20" s="833" t="s">
        <v>7</v>
      </c>
      <c r="E20" s="838">
        <f ca="1" t="shared" si="0"/>
        <v>4.20533880903491</v>
      </c>
      <c r="F20" s="839" t="s">
        <v>36</v>
      </c>
      <c r="G20" s="836">
        <v>1846</v>
      </c>
      <c r="H20" s="827" t="s">
        <v>35</v>
      </c>
      <c r="I20" s="849">
        <v>43840</v>
      </c>
      <c r="J20" s="850" t="s">
        <v>7</v>
      </c>
      <c r="K20" s="838">
        <f ca="1" t="shared" si="1"/>
        <v>1.67556468172485</v>
      </c>
      <c r="L20" s="841" t="s">
        <v>36</v>
      </c>
      <c r="M20" s="826">
        <v>1878</v>
      </c>
      <c r="N20" s="827" t="s">
        <v>37</v>
      </c>
      <c r="O20" s="831">
        <v>44081</v>
      </c>
      <c r="P20" s="829" t="s">
        <v>7</v>
      </c>
      <c r="Q20" s="838">
        <f ca="1" t="shared" si="3"/>
        <v>1.01574264202601</v>
      </c>
      <c r="R20" s="839" t="s">
        <v>36</v>
      </c>
      <c r="S20" s="859">
        <v>1914</v>
      </c>
      <c r="T20" s="827" t="s">
        <v>37</v>
      </c>
      <c r="U20" s="828">
        <v>43258</v>
      </c>
      <c r="V20" s="831" t="s">
        <v>7</v>
      </c>
      <c r="W20" s="838">
        <f ca="1" t="shared" si="2"/>
        <v>3.26899383983573</v>
      </c>
      <c r="X20" s="839" t="s">
        <v>36</v>
      </c>
      <c r="Y20" s="82"/>
      <c r="Z20" s="870"/>
    </row>
    <row r="21" customHeight="1" spans="1:26">
      <c r="A21" s="826">
        <v>1815</v>
      </c>
      <c r="B21" s="827" t="s">
        <v>35</v>
      </c>
      <c r="C21" s="828">
        <v>43245</v>
      </c>
      <c r="D21" s="829" t="s">
        <v>7</v>
      </c>
      <c r="E21" s="838">
        <f ca="1" t="shared" si="0"/>
        <v>3.30458590006845</v>
      </c>
      <c r="F21" s="842" t="s">
        <v>36</v>
      </c>
      <c r="G21" s="843">
        <v>1847</v>
      </c>
      <c r="H21" s="844" t="s">
        <v>35</v>
      </c>
      <c r="I21" s="851">
        <v>43549</v>
      </c>
      <c r="J21" s="852" t="s">
        <v>7</v>
      </c>
      <c r="K21" s="853">
        <f ca="1" t="shared" si="1"/>
        <v>2.47227926078029</v>
      </c>
      <c r="L21" s="841" t="s">
        <v>36</v>
      </c>
      <c r="M21" s="826">
        <v>1879</v>
      </c>
      <c r="N21" s="827" t="s">
        <v>37</v>
      </c>
      <c r="O21" s="831">
        <v>43882</v>
      </c>
      <c r="P21" s="831" t="s">
        <v>7</v>
      </c>
      <c r="Q21" s="838">
        <f ca="1" t="shared" si="3"/>
        <v>1.5605749486653</v>
      </c>
      <c r="R21" s="839" t="s">
        <v>36</v>
      </c>
      <c r="S21" s="859">
        <v>1915</v>
      </c>
      <c r="T21" s="827" t="s">
        <v>37</v>
      </c>
      <c r="U21" s="828">
        <v>43178</v>
      </c>
      <c r="V21" s="835" t="s">
        <v>7</v>
      </c>
      <c r="W21" s="838">
        <f ca="1" t="shared" si="2"/>
        <v>3.4880219028063</v>
      </c>
      <c r="X21" s="839" t="s">
        <v>36</v>
      </c>
      <c r="Y21" s="82"/>
      <c r="Z21" s="870"/>
    </row>
    <row r="22" customHeight="1" spans="1:26">
      <c r="A22" s="826">
        <v>1816</v>
      </c>
      <c r="B22" s="827" t="s">
        <v>35</v>
      </c>
      <c r="C22" s="828">
        <v>43503</v>
      </c>
      <c r="D22" s="831" t="s">
        <v>7</v>
      </c>
      <c r="E22" s="838">
        <f ca="1" t="shared" si="0"/>
        <v>2.59822039698836</v>
      </c>
      <c r="F22" s="842" t="s">
        <v>36</v>
      </c>
      <c r="G22" s="843">
        <v>1848</v>
      </c>
      <c r="H22" s="844" t="s">
        <v>35</v>
      </c>
      <c r="I22" s="851">
        <v>44287</v>
      </c>
      <c r="J22" s="852" t="s">
        <v>7</v>
      </c>
      <c r="K22" s="853">
        <f ca="1" t="shared" si="1"/>
        <v>0.451745379876797</v>
      </c>
      <c r="L22" s="841" t="s">
        <v>36</v>
      </c>
      <c r="M22" s="826">
        <v>1880</v>
      </c>
      <c r="N22" s="827" t="s">
        <v>37</v>
      </c>
      <c r="O22" s="830">
        <v>43728</v>
      </c>
      <c r="P22" s="829" t="s">
        <v>7</v>
      </c>
      <c r="Q22" s="838">
        <f ca="1" t="shared" si="3"/>
        <v>1.98220396988364</v>
      </c>
      <c r="R22" s="839" t="s">
        <v>36</v>
      </c>
      <c r="S22" s="859">
        <v>1916</v>
      </c>
      <c r="T22" s="827" t="s">
        <v>37</v>
      </c>
      <c r="U22" s="828">
        <v>43012</v>
      </c>
      <c r="V22" s="835" t="s">
        <v>7</v>
      </c>
      <c r="W22" s="838">
        <f ca="1" t="shared" si="2"/>
        <v>3.94250513347023</v>
      </c>
      <c r="X22" s="839" t="s">
        <v>36</v>
      </c>
      <c r="Y22" s="82"/>
      <c r="Z22" s="870"/>
    </row>
    <row r="23" customHeight="1" spans="1:26">
      <c r="A23" s="826">
        <v>1817</v>
      </c>
      <c r="B23" s="827" t="s">
        <v>35</v>
      </c>
      <c r="C23" s="828">
        <v>42912</v>
      </c>
      <c r="D23" s="829" t="s">
        <v>7</v>
      </c>
      <c r="E23" s="838">
        <f ca="1" t="shared" si="0"/>
        <v>4.21629021218344</v>
      </c>
      <c r="F23" s="842" t="s">
        <v>36</v>
      </c>
      <c r="G23" s="843">
        <v>1849</v>
      </c>
      <c r="H23" s="844" t="s">
        <v>35</v>
      </c>
      <c r="I23" s="852">
        <v>43699</v>
      </c>
      <c r="J23" s="852" t="s">
        <v>7</v>
      </c>
      <c r="K23" s="853">
        <f ca="1" t="shared" si="1"/>
        <v>2.06160164271047</v>
      </c>
      <c r="L23" s="841" t="s">
        <v>36</v>
      </c>
      <c r="M23" s="859">
        <v>1881</v>
      </c>
      <c r="N23" s="827" t="s">
        <v>37</v>
      </c>
      <c r="O23" s="831">
        <v>43893</v>
      </c>
      <c r="P23" s="829" t="s">
        <v>7</v>
      </c>
      <c r="Q23" s="838">
        <f ca="1" t="shared" si="3"/>
        <v>1.53045859000684</v>
      </c>
      <c r="R23" s="839" t="s">
        <v>36</v>
      </c>
      <c r="S23" s="859">
        <v>1917</v>
      </c>
      <c r="T23" s="827" t="s">
        <v>37</v>
      </c>
      <c r="U23" s="828">
        <v>42898</v>
      </c>
      <c r="V23" s="831" t="s">
        <v>7</v>
      </c>
      <c r="W23" s="838">
        <f ca="1" t="shared" si="2"/>
        <v>4.25462012320329</v>
      </c>
      <c r="X23" s="839" t="s">
        <v>36</v>
      </c>
      <c r="Y23" s="82"/>
      <c r="Z23" s="870"/>
    </row>
    <row r="24" customHeight="1" spans="1:26">
      <c r="A24" s="826">
        <v>1818</v>
      </c>
      <c r="B24" s="827" t="s">
        <v>35</v>
      </c>
      <c r="C24" s="828">
        <v>43138</v>
      </c>
      <c r="D24" s="835" t="s">
        <v>7</v>
      </c>
      <c r="E24" s="838">
        <f ca="1" t="shared" si="0"/>
        <v>3.59753593429158</v>
      </c>
      <c r="F24" s="842" t="s">
        <v>36</v>
      </c>
      <c r="G24" s="845">
        <v>1850</v>
      </c>
      <c r="H24" s="844" t="s">
        <v>35</v>
      </c>
      <c r="I24" s="851">
        <v>43341</v>
      </c>
      <c r="J24" s="845" t="s">
        <v>7</v>
      </c>
      <c r="K24" s="853">
        <f ca="1" t="shared" si="1"/>
        <v>3.04175222450376</v>
      </c>
      <c r="L24" s="841" t="s">
        <v>36</v>
      </c>
      <c r="M24" s="859">
        <v>1882</v>
      </c>
      <c r="N24" s="827" t="s">
        <v>37</v>
      </c>
      <c r="O24" s="830">
        <v>43942</v>
      </c>
      <c r="P24" s="831" t="s">
        <v>7</v>
      </c>
      <c r="Q24" s="838">
        <f ca="1" t="shared" si="3"/>
        <v>1.39630390143737</v>
      </c>
      <c r="R24" s="839" t="s">
        <v>36</v>
      </c>
      <c r="S24" s="859">
        <v>1918</v>
      </c>
      <c r="T24" s="827" t="s">
        <v>37</v>
      </c>
      <c r="U24" s="828">
        <v>43453</v>
      </c>
      <c r="V24" s="831" t="s">
        <v>7</v>
      </c>
      <c r="W24" s="838">
        <f ca="1" t="shared" si="2"/>
        <v>2.73511293634497</v>
      </c>
      <c r="X24" s="839" t="s">
        <v>36</v>
      </c>
      <c r="Y24" s="82"/>
      <c r="Z24" s="870"/>
    </row>
    <row r="25" customHeight="1" spans="1:26">
      <c r="A25" s="826">
        <v>1819</v>
      </c>
      <c r="B25" s="827" t="s">
        <v>35</v>
      </c>
      <c r="C25" s="831">
        <v>43668</v>
      </c>
      <c r="D25" s="835" t="s">
        <v>7</v>
      </c>
      <c r="E25" s="838">
        <f ca="1" t="shared" si="0"/>
        <v>2.14647501711157</v>
      </c>
      <c r="F25" s="839" t="s">
        <v>36</v>
      </c>
      <c r="G25" s="846">
        <v>1851</v>
      </c>
      <c r="H25" s="847" t="s">
        <v>35</v>
      </c>
      <c r="I25" s="854">
        <v>43978</v>
      </c>
      <c r="J25" s="855" t="s">
        <v>7</v>
      </c>
      <c r="K25" s="838">
        <f ca="1" t="shared" si="1"/>
        <v>1.29774127310062</v>
      </c>
      <c r="L25" s="841" t="s">
        <v>36</v>
      </c>
      <c r="M25" s="859">
        <v>1883</v>
      </c>
      <c r="N25" s="827" t="s">
        <v>37</v>
      </c>
      <c r="O25" s="830">
        <v>43942</v>
      </c>
      <c r="P25" s="831" t="s">
        <v>7</v>
      </c>
      <c r="Q25" s="838">
        <f ca="1" t="shared" si="3"/>
        <v>1.39630390143737</v>
      </c>
      <c r="R25" s="841" t="s">
        <v>36</v>
      </c>
      <c r="S25" s="859">
        <v>1919</v>
      </c>
      <c r="T25" s="827" t="s">
        <v>37</v>
      </c>
      <c r="U25" s="828">
        <v>42930</v>
      </c>
      <c r="V25" s="831" t="s">
        <v>7</v>
      </c>
      <c r="W25" s="838">
        <f ca="1" t="shared" si="2"/>
        <v>4.16700889801506</v>
      </c>
      <c r="X25" s="839" t="s">
        <v>36</v>
      </c>
      <c r="Y25" s="82"/>
      <c r="Z25" s="870"/>
    </row>
    <row r="26" customHeight="1" spans="1:26">
      <c r="A26" s="826">
        <v>1820</v>
      </c>
      <c r="B26" s="827" t="s">
        <v>35</v>
      </c>
      <c r="C26" s="828">
        <v>43201</v>
      </c>
      <c r="D26" s="829" t="s">
        <v>7</v>
      </c>
      <c r="E26" s="838">
        <f ca="1" t="shared" si="0"/>
        <v>3.42505133470226</v>
      </c>
      <c r="F26" s="839" t="s">
        <v>36</v>
      </c>
      <c r="G26" s="826">
        <v>1852</v>
      </c>
      <c r="H26" s="827" t="s">
        <v>35</v>
      </c>
      <c r="I26" s="831">
        <v>43965</v>
      </c>
      <c r="J26" s="831" t="s">
        <v>7</v>
      </c>
      <c r="K26" s="838">
        <f ca="1" t="shared" si="1"/>
        <v>1.33333333333333</v>
      </c>
      <c r="L26" s="841" t="s">
        <v>36</v>
      </c>
      <c r="M26" s="859">
        <v>1884</v>
      </c>
      <c r="N26" s="827" t="s">
        <v>37</v>
      </c>
      <c r="O26" s="828">
        <v>43322</v>
      </c>
      <c r="P26" s="831" t="s">
        <v>7</v>
      </c>
      <c r="Q26" s="838">
        <f ca="1" t="shared" si="3"/>
        <v>3.09377138945927</v>
      </c>
      <c r="R26" s="839" t="s">
        <v>36</v>
      </c>
      <c r="S26" s="859">
        <v>1920</v>
      </c>
      <c r="T26" s="827" t="s">
        <v>37</v>
      </c>
      <c r="U26" s="829">
        <v>43578</v>
      </c>
      <c r="V26" s="831" t="s">
        <v>7</v>
      </c>
      <c r="W26" s="838">
        <f ca="1" t="shared" si="2"/>
        <v>2.39288158795346</v>
      </c>
      <c r="X26" s="839" t="s">
        <v>36</v>
      </c>
      <c r="Y26" s="82"/>
      <c r="Z26" s="870"/>
    </row>
    <row r="27" customHeight="1" spans="1:26">
      <c r="A27" s="826">
        <v>1821</v>
      </c>
      <c r="B27" s="827" t="s">
        <v>35</v>
      </c>
      <c r="C27" s="830">
        <v>43804</v>
      </c>
      <c r="D27" s="829" t="s">
        <v>7</v>
      </c>
      <c r="E27" s="838">
        <f ca="1" t="shared" si="0"/>
        <v>1.7741273100616</v>
      </c>
      <c r="F27" s="839" t="s">
        <v>36</v>
      </c>
      <c r="G27" s="826">
        <v>1853</v>
      </c>
      <c r="H27" s="827" t="s">
        <v>35</v>
      </c>
      <c r="I27" s="831">
        <v>44022</v>
      </c>
      <c r="J27" s="831" t="s">
        <v>7</v>
      </c>
      <c r="K27" s="838">
        <f ca="1" t="shared" si="1"/>
        <v>1.1772758384668</v>
      </c>
      <c r="L27" s="841" t="s">
        <v>36</v>
      </c>
      <c r="M27" s="859">
        <v>1885</v>
      </c>
      <c r="N27" s="827" t="s">
        <v>37</v>
      </c>
      <c r="O27" s="834">
        <v>44042</v>
      </c>
      <c r="P27" s="831" t="s">
        <v>7</v>
      </c>
      <c r="Q27" s="838">
        <f ca="1" t="shared" si="3"/>
        <v>1.12251882272416</v>
      </c>
      <c r="R27" s="839" t="s">
        <v>36</v>
      </c>
      <c r="S27" s="859">
        <v>1921</v>
      </c>
      <c r="T27" s="827" t="s">
        <v>37</v>
      </c>
      <c r="U27" s="828">
        <v>42804</v>
      </c>
      <c r="V27" s="835" t="s">
        <v>7</v>
      </c>
      <c r="W27" s="838">
        <f ca="1" t="shared" si="2"/>
        <v>4.5119780971937</v>
      </c>
      <c r="X27" s="839" t="s">
        <v>36</v>
      </c>
      <c r="Y27" s="82"/>
      <c r="Z27" s="870"/>
    </row>
    <row r="28" customHeight="1" spans="1:26">
      <c r="A28" s="826">
        <v>1822</v>
      </c>
      <c r="B28" s="827" t="s">
        <v>35</v>
      </c>
      <c r="C28" s="830">
        <v>44225</v>
      </c>
      <c r="D28" s="829" t="s">
        <v>7</v>
      </c>
      <c r="E28" s="838">
        <f ca="1" t="shared" si="0"/>
        <v>0.621492128678987</v>
      </c>
      <c r="F28" s="841" t="s">
        <v>36</v>
      </c>
      <c r="G28" s="826">
        <v>1854</v>
      </c>
      <c r="H28" s="827" t="s">
        <v>35</v>
      </c>
      <c r="I28" s="831">
        <v>44145</v>
      </c>
      <c r="J28" s="831" t="s">
        <v>7</v>
      </c>
      <c r="K28" s="838">
        <f ca="1" t="shared" si="1"/>
        <v>0.840520191649555</v>
      </c>
      <c r="L28" s="841" t="s">
        <v>36</v>
      </c>
      <c r="M28" s="859">
        <v>1886</v>
      </c>
      <c r="N28" s="860" t="s">
        <v>37</v>
      </c>
      <c r="O28" s="834">
        <v>44221</v>
      </c>
      <c r="P28" s="831" t="s">
        <v>7</v>
      </c>
      <c r="Q28" s="838">
        <f ca="1" t="shared" si="3"/>
        <v>0.632443531827515</v>
      </c>
      <c r="R28" s="841" t="s">
        <v>36</v>
      </c>
      <c r="S28" s="859">
        <v>1922</v>
      </c>
      <c r="T28" s="827" t="s">
        <v>37</v>
      </c>
      <c r="U28" s="828">
        <v>42857</v>
      </c>
      <c r="V28" s="835" t="s">
        <v>7</v>
      </c>
      <c r="W28" s="838">
        <f ca="1" t="shared" si="2"/>
        <v>4.3668720054757</v>
      </c>
      <c r="X28" s="839" t="s">
        <v>36</v>
      </c>
      <c r="Y28" s="82"/>
      <c r="Z28" s="870"/>
    </row>
    <row r="29" customHeight="1" spans="1:26">
      <c r="A29" s="826">
        <v>1823</v>
      </c>
      <c r="B29" s="827" t="s">
        <v>35</v>
      </c>
      <c r="C29" s="831">
        <v>43395</v>
      </c>
      <c r="D29" s="829" t="s">
        <v>7</v>
      </c>
      <c r="E29" s="838">
        <f ca="1" t="shared" si="0"/>
        <v>2.89390828199863</v>
      </c>
      <c r="F29" s="839" t="s">
        <v>36</v>
      </c>
      <c r="G29" s="826">
        <v>1855</v>
      </c>
      <c r="H29" s="827" t="s">
        <v>35</v>
      </c>
      <c r="I29" s="831">
        <v>43874</v>
      </c>
      <c r="J29" s="831" t="s">
        <v>7</v>
      </c>
      <c r="K29" s="838">
        <f ca="1" t="shared" si="1"/>
        <v>1.58247775496235</v>
      </c>
      <c r="L29" s="841" t="s">
        <v>36</v>
      </c>
      <c r="M29" s="859">
        <v>1887</v>
      </c>
      <c r="N29" s="827" t="s">
        <v>37</v>
      </c>
      <c r="O29" s="856">
        <v>44346</v>
      </c>
      <c r="P29" s="630" t="s">
        <v>7</v>
      </c>
      <c r="Q29" s="811">
        <f ca="1" t="shared" si="3"/>
        <v>0.290212183436003</v>
      </c>
      <c r="R29" s="858" t="s">
        <v>41</v>
      </c>
      <c r="S29" s="859">
        <v>1923</v>
      </c>
      <c r="T29" s="827" t="s">
        <v>37</v>
      </c>
      <c r="U29" s="828">
        <v>43395</v>
      </c>
      <c r="V29" s="831" t="s">
        <v>7</v>
      </c>
      <c r="W29" s="838">
        <f ca="1" t="shared" si="2"/>
        <v>2.89390828199863</v>
      </c>
      <c r="X29" s="839" t="s">
        <v>36</v>
      </c>
      <c r="Y29" s="82"/>
      <c r="Z29" s="870"/>
    </row>
    <row r="30" customHeight="1" spans="1:26">
      <c r="A30" s="826">
        <v>1824</v>
      </c>
      <c r="B30" s="827" t="s">
        <v>35</v>
      </c>
      <c r="C30" s="828">
        <v>43480</v>
      </c>
      <c r="D30" s="831" t="s">
        <v>7</v>
      </c>
      <c r="E30" s="838">
        <f ca="1" t="shared" si="0"/>
        <v>2.6611909650924</v>
      </c>
      <c r="F30" s="839" t="s">
        <v>36</v>
      </c>
      <c r="G30" s="826">
        <v>1856</v>
      </c>
      <c r="H30" s="827" t="s">
        <v>35</v>
      </c>
      <c r="I30" s="831">
        <v>44070</v>
      </c>
      <c r="J30" s="831" t="s">
        <v>7</v>
      </c>
      <c r="K30" s="838">
        <f ca="1" t="shared" si="1"/>
        <v>1.04585900068446</v>
      </c>
      <c r="L30" s="841" t="s">
        <v>36</v>
      </c>
      <c r="M30" s="859">
        <v>1888</v>
      </c>
      <c r="N30" s="860" t="s">
        <v>37</v>
      </c>
      <c r="O30" s="828">
        <v>43271</v>
      </c>
      <c r="P30" s="831" t="s">
        <v>7</v>
      </c>
      <c r="Q30" s="838">
        <f ca="1" t="shared" si="3"/>
        <v>3.23340177960301</v>
      </c>
      <c r="R30" s="839" t="s">
        <v>36</v>
      </c>
      <c r="S30" s="859">
        <v>1924</v>
      </c>
      <c r="T30" s="827" t="s">
        <v>37</v>
      </c>
      <c r="U30" s="828">
        <v>43368</v>
      </c>
      <c r="V30" s="831" t="s">
        <v>7</v>
      </c>
      <c r="W30" s="838">
        <f ca="1" t="shared" si="2"/>
        <v>2.9678302532512</v>
      </c>
      <c r="X30" s="839" t="s">
        <v>36</v>
      </c>
      <c r="Y30" s="82"/>
      <c r="Z30" s="870"/>
    </row>
    <row r="31" customHeight="1" spans="1:26">
      <c r="A31" s="826">
        <v>1825</v>
      </c>
      <c r="B31" s="827" t="s">
        <v>35</v>
      </c>
      <c r="C31" s="828">
        <v>43299</v>
      </c>
      <c r="D31" s="835" t="s">
        <v>7</v>
      </c>
      <c r="E31" s="838">
        <f ca="1" t="shared" si="0"/>
        <v>3.15674195756331</v>
      </c>
      <c r="F31" s="839" t="s">
        <v>36</v>
      </c>
      <c r="G31" s="826">
        <v>1857</v>
      </c>
      <c r="H31" s="827" t="s">
        <v>35</v>
      </c>
      <c r="I31" s="831">
        <v>44089</v>
      </c>
      <c r="J31" s="831" t="s">
        <v>7</v>
      </c>
      <c r="K31" s="838">
        <f ca="1" t="shared" si="1"/>
        <v>0.993839835728953</v>
      </c>
      <c r="L31" s="841" t="s">
        <v>36</v>
      </c>
      <c r="M31" s="859">
        <v>1889</v>
      </c>
      <c r="N31" s="860" t="s">
        <v>37</v>
      </c>
      <c r="O31" s="828">
        <v>44022</v>
      </c>
      <c r="P31" s="831" t="s">
        <v>7</v>
      </c>
      <c r="Q31" s="838">
        <f ca="1" t="shared" si="3"/>
        <v>1.1772758384668</v>
      </c>
      <c r="R31" s="839" t="s">
        <v>36</v>
      </c>
      <c r="S31" s="82"/>
      <c r="T31" s="82"/>
      <c r="U31" s="82"/>
      <c r="V31" s="82"/>
      <c r="W31" s="82"/>
      <c r="X31" s="82"/>
      <c r="Y31" s="82"/>
      <c r="Z31" s="402"/>
    </row>
    <row r="32" customHeight="1" spans="1:26">
      <c r="A32" s="826">
        <v>1826</v>
      </c>
      <c r="B32" s="827" t="s">
        <v>35</v>
      </c>
      <c r="C32" s="830">
        <v>43762</v>
      </c>
      <c r="D32" s="829" t="s">
        <v>7</v>
      </c>
      <c r="E32" s="838">
        <f ca="1" t="shared" si="0"/>
        <v>1.88911704312115</v>
      </c>
      <c r="F32" s="839" t="s">
        <v>36</v>
      </c>
      <c r="G32" s="826">
        <v>1858</v>
      </c>
      <c r="H32" s="827" t="s">
        <v>35</v>
      </c>
      <c r="I32" s="828">
        <v>43628</v>
      </c>
      <c r="J32" s="822" t="s">
        <v>7</v>
      </c>
      <c r="K32" s="838">
        <f ca="1" t="shared" si="1"/>
        <v>2.25598904859685</v>
      </c>
      <c r="L32" s="841" t="s">
        <v>36</v>
      </c>
      <c r="M32" s="859">
        <v>1890</v>
      </c>
      <c r="N32" s="827" t="s">
        <v>37</v>
      </c>
      <c r="O32" s="831">
        <v>43811</v>
      </c>
      <c r="P32" s="831" t="s">
        <v>7</v>
      </c>
      <c r="Q32" s="838">
        <f ca="1" t="shared" si="3"/>
        <v>1.75496235455168</v>
      </c>
      <c r="R32" s="839" t="s">
        <v>36</v>
      </c>
      <c r="S32" s="865"/>
      <c r="T32" s="82"/>
      <c r="U32" s="867"/>
      <c r="V32" s="867"/>
      <c r="W32" s="867"/>
      <c r="X32" s="867"/>
      <c r="Y32" s="82"/>
      <c r="Z32" s="402"/>
    </row>
    <row r="33" customHeight="1" spans="1:27">
      <c r="A33" s="826">
        <v>1827</v>
      </c>
      <c r="B33" s="827" t="s">
        <v>35</v>
      </c>
      <c r="C33" s="828">
        <v>43172</v>
      </c>
      <c r="D33" s="835" t="s">
        <v>7</v>
      </c>
      <c r="E33" s="838">
        <f ca="1" t="shared" si="0"/>
        <v>3.50444900752909</v>
      </c>
      <c r="F33" s="839" t="s">
        <v>36</v>
      </c>
      <c r="G33" s="848">
        <v>1859</v>
      </c>
      <c r="H33" s="827" t="s">
        <v>35</v>
      </c>
      <c r="I33" s="831">
        <v>43433</v>
      </c>
      <c r="J33" s="822" t="s">
        <v>7</v>
      </c>
      <c r="K33" s="838">
        <f ca="1" t="shared" si="1"/>
        <v>2.78986995208761</v>
      </c>
      <c r="L33" s="841" t="s">
        <v>36</v>
      </c>
      <c r="M33" s="859">
        <v>1891</v>
      </c>
      <c r="N33" s="827" t="s">
        <v>37</v>
      </c>
      <c r="O33" s="831">
        <v>44203</v>
      </c>
      <c r="P33" s="831" t="s">
        <v>7</v>
      </c>
      <c r="Q33" s="838">
        <f ca="1" t="shared" si="3"/>
        <v>0.681724845995893</v>
      </c>
      <c r="R33" s="841" t="s">
        <v>36</v>
      </c>
      <c r="S33" s="661"/>
      <c r="T33" s="156" t="s">
        <v>24</v>
      </c>
      <c r="U33" s="156"/>
      <c r="V33" s="156"/>
      <c r="W33" s="156"/>
      <c r="X33" s="156"/>
      <c r="Y33" s="156"/>
      <c r="Z33" s="156"/>
      <c r="AA33" s="871"/>
    </row>
    <row r="34" customHeight="1" spans="1:27">
      <c r="A34" s="826">
        <v>1828</v>
      </c>
      <c r="B34" s="827" t="s">
        <v>35</v>
      </c>
      <c r="C34" s="828">
        <v>43955</v>
      </c>
      <c r="D34" s="829" t="s">
        <v>7</v>
      </c>
      <c r="E34" s="838">
        <f ca="1" t="shared" si="0"/>
        <v>1.36071184120465</v>
      </c>
      <c r="F34" s="842" t="s">
        <v>36</v>
      </c>
      <c r="G34" s="826">
        <v>1860</v>
      </c>
      <c r="H34" s="827" t="s">
        <v>35</v>
      </c>
      <c r="I34" s="828">
        <v>43377</v>
      </c>
      <c r="J34" s="822" t="s">
        <v>7</v>
      </c>
      <c r="K34" s="838">
        <f ca="1" t="shared" si="1"/>
        <v>2.94318959616701</v>
      </c>
      <c r="L34" s="841" t="s">
        <v>36</v>
      </c>
      <c r="M34" s="859">
        <v>1892</v>
      </c>
      <c r="N34" s="827" t="s">
        <v>37</v>
      </c>
      <c r="O34" s="831">
        <v>44244</v>
      </c>
      <c r="P34" s="831" t="s">
        <v>7</v>
      </c>
      <c r="Q34" s="838">
        <f ca="1" t="shared" si="3"/>
        <v>0.569472963723477</v>
      </c>
      <c r="R34" s="841" t="s">
        <v>36</v>
      </c>
      <c r="S34" s="661"/>
      <c r="T34" s="444" t="s">
        <v>26</v>
      </c>
      <c r="U34" s="444"/>
      <c r="V34" s="444"/>
      <c r="W34" s="444"/>
      <c r="X34" s="444"/>
      <c r="Y34" s="444"/>
      <c r="Z34" s="444"/>
      <c r="AA34" s="872"/>
    </row>
    <row r="35" customHeight="1" spans="1:27">
      <c r="A35" s="826">
        <v>1829</v>
      </c>
      <c r="B35" s="827" t="s">
        <v>35</v>
      </c>
      <c r="C35" s="828">
        <v>43642</v>
      </c>
      <c r="D35" s="835" t="s">
        <v>7</v>
      </c>
      <c r="E35" s="838">
        <f ca="1" t="shared" si="0"/>
        <v>2.217659137577</v>
      </c>
      <c r="F35" s="839" t="s">
        <v>36</v>
      </c>
      <c r="G35" s="846">
        <v>1861</v>
      </c>
      <c r="H35" s="827" t="s">
        <v>37</v>
      </c>
      <c r="I35" s="856">
        <v>44455</v>
      </c>
      <c r="J35" s="857" t="s">
        <v>7</v>
      </c>
      <c r="K35" s="811">
        <f ca="1" t="shared" si="1"/>
        <v>-0.0082135523613963</v>
      </c>
      <c r="L35" s="858" t="s">
        <v>41</v>
      </c>
      <c r="M35" s="859">
        <v>1893</v>
      </c>
      <c r="N35" s="827" t="s">
        <v>37</v>
      </c>
      <c r="O35" s="831">
        <v>44184</v>
      </c>
      <c r="P35" s="831" t="s">
        <v>7</v>
      </c>
      <c r="Q35" s="838">
        <f ca="1" t="shared" si="3"/>
        <v>0.733744010951403</v>
      </c>
      <c r="R35" s="841" t="s">
        <v>36</v>
      </c>
      <c r="S35" s="100"/>
      <c r="T35" s="109"/>
      <c r="U35" s="109"/>
      <c r="V35" s="109"/>
      <c r="W35" s="109"/>
      <c r="X35" s="109"/>
      <c r="Y35" s="109"/>
      <c r="Z35" s="109"/>
      <c r="AA35" s="109"/>
    </row>
    <row r="36" customHeight="1" spans="1:26">
      <c r="A36" s="836">
        <v>1830</v>
      </c>
      <c r="B36" s="827" t="s">
        <v>35</v>
      </c>
      <c r="C36" s="830">
        <v>43749</v>
      </c>
      <c r="D36" s="829" t="s">
        <v>7</v>
      </c>
      <c r="E36" s="838">
        <f ca="1" t="shared" si="0"/>
        <v>1.92470910335387</v>
      </c>
      <c r="F36" s="839" t="s">
        <v>36</v>
      </c>
      <c r="G36" s="826">
        <v>1862</v>
      </c>
      <c r="H36" s="827" t="s">
        <v>37</v>
      </c>
      <c r="I36" s="630">
        <v>40953</v>
      </c>
      <c r="J36" s="630" t="s">
        <v>38</v>
      </c>
      <c r="K36" s="811">
        <f ca="1" t="shared" si="1"/>
        <v>9.57973990417522</v>
      </c>
      <c r="L36" s="839" t="s">
        <v>36</v>
      </c>
      <c r="M36" s="859">
        <v>1894</v>
      </c>
      <c r="N36" s="827" t="s">
        <v>37</v>
      </c>
      <c r="O36" s="831">
        <v>44159</v>
      </c>
      <c r="P36" s="831" t="s">
        <v>7</v>
      </c>
      <c r="Q36" s="838">
        <f ca="1" t="shared" si="3"/>
        <v>0.802190280629706</v>
      </c>
      <c r="R36" s="839" t="s">
        <v>36</v>
      </c>
      <c r="S36" s="104" t="s">
        <v>42</v>
      </c>
      <c r="T36" s="82" t="s">
        <v>43</v>
      </c>
      <c r="U36" s="867"/>
      <c r="V36" s="867"/>
      <c r="W36" s="867"/>
      <c r="X36" s="493"/>
      <c r="Y36" s="82"/>
      <c r="Z36" s="82"/>
    </row>
    <row r="37" customHeight="1" spans="1:26">
      <c r="A37" s="836">
        <v>1831</v>
      </c>
      <c r="B37" s="827" t="s">
        <v>35</v>
      </c>
      <c r="C37" s="828">
        <v>43619</v>
      </c>
      <c r="D37" s="835" t="s">
        <v>7</v>
      </c>
      <c r="E37" s="838">
        <f ca="1" t="shared" si="0"/>
        <v>2.28062970568104</v>
      </c>
      <c r="F37" s="839" t="s">
        <v>36</v>
      </c>
      <c r="G37" s="826">
        <v>1863</v>
      </c>
      <c r="H37" s="827" t="s">
        <v>37</v>
      </c>
      <c r="I37" s="830">
        <v>43927</v>
      </c>
      <c r="J37" s="831" t="s">
        <v>7</v>
      </c>
      <c r="K37" s="838">
        <f ca="1" t="shared" si="1"/>
        <v>1.43737166324435</v>
      </c>
      <c r="L37" s="839" t="s">
        <v>36</v>
      </c>
      <c r="M37" s="859">
        <v>1895</v>
      </c>
      <c r="N37" s="827" t="s">
        <v>37</v>
      </c>
      <c r="O37" s="828">
        <v>44011</v>
      </c>
      <c r="P37" s="831" t="s">
        <v>7</v>
      </c>
      <c r="Q37" s="838">
        <f ca="1" t="shared" si="3"/>
        <v>1.20739219712526</v>
      </c>
      <c r="R37" s="839" t="s">
        <v>36</v>
      </c>
      <c r="S37" s="82"/>
      <c r="T37" s="82"/>
      <c r="U37" s="867"/>
      <c r="V37" s="867"/>
      <c r="W37" s="867"/>
      <c r="X37" s="493"/>
      <c r="Y37" s="82"/>
      <c r="Z37" s="82"/>
    </row>
    <row r="38" customHeight="1" spans="1:26">
      <c r="A38" s="836">
        <v>1832</v>
      </c>
      <c r="B38" s="827" t="s">
        <v>35</v>
      </c>
      <c r="C38" s="828">
        <v>43353</v>
      </c>
      <c r="D38" s="829" t="s">
        <v>7</v>
      </c>
      <c r="E38" s="838">
        <f ca="1" t="shared" si="0"/>
        <v>3.00889801505818</v>
      </c>
      <c r="F38" s="839" t="s">
        <v>36</v>
      </c>
      <c r="G38" s="826">
        <v>1864</v>
      </c>
      <c r="H38" s="827" t="s">
        <v>37</v>
      </c>
      <c r="I38" s="828">
        <v>43859</v>
      </c>
      <c r="J38" s="822" t="s">
        <v>7</v>
      </c>
      <c r="K38" s="838">
        <f ca="1" t="shared" si="1"/>
        <v>1.62354551676934</v>
      </c>
      <c r="L38" s="839" t="s">
        <v>36</v>
      </c>
      <c r="M38" s="859">
        <v>1896</v>
      </c>
      <c r="N38" s="827" t="s">
        <v>37</v>
      </c>
      <c r="O38" s="630">
        <v>41152</v>
      </c>
      <c r="P38" s="630" t="s">
        <v>38</v>
      </c>
      <c r="Q38" s="811">
        <f ca="1" t="shared" si="3"/>
        <v>9.03490759753593</v>
      </c>
      <c r="R38" s="839" t="s">
        <v>36</v>
      </c>
      <c r="S38" s="82"/>
      <c r="T38" s="82"/>
      <c r="U38" s="82"/>
      <c r="V38" s="82"/>
      <c r="W38" s="82"/>
      <c r="X38" s="493"/>
      <c r="Y38" s="82"/>
      <c r="Z38" s="82"/>
    </row>
    <row r="39" ht="15.75" spans="1:26">
      <c r="A39" s="82"/>
      <c r="B39" s="837">
        <f>COUNTA(B7:B38)</f>
        <v>32</v>
      </c>
      <c r="C39" s="837"/>
      <c r="D39" s="837"/>
      <c r="E39" s="837"/>
      <c r="F39" s="837"/>
      <c r="G39" s="837"/>
      <c r="H39" s="837">
        <f>COUNTA(H7:H38)</f>
        <v>32</v>
      </c>
      <c r="I39" s="837"/>
      <c r="J39" s="837"/>
      <c r="K39" s="837"/>
      <c r="L39" s="837"/>
      <c r="M39" s="861"/>
      <c r="N39" s="837">
        <f>COUNTA(N7:N38)</f>
        <v>32</v>
      </c>
      <c r="O39" s="837"/>
      <c r="P39" s="837"/>
      <c r="Q39" s="837"/>
      <c r="R39" s="82"/>
      <c r="S39" s="82"/>
      <c r="T39" s="82"/>
      <c r="U39" s="82"/>
      <c r="V39" s="82"/>
      <c r="W39" s="82"/>
      <c r="X39" s="493"/>
      <c r="Y39" s="82"/>
      <c r="Z39" s="82"/>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X7">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X9">
    <cfRule type="cellIs" dxfId="0" priority="54" operator="between">
      <formula>100</formula>
      <formula>250000</formula>
    </cfRule>
    <cfRule type="cellIs" dxfId="1" priority="53" operator="between">
      <formula>10</formula>
      <formula>99.99</formula>
    </cfRule>
    <cfRule type="cellIs" dxfId="2" priority="52" operator="between">
      <formula>0.1</formula>
      <formula>9.99</formula>
    </cfRule>
  </conditionalFormatting>
  <conditionalFormatting sqref="R13">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L14">
    <cfRule type="cellIs" dxfId="1" priority="33" operator="between">
      <formula>100</formula>
      <formula>250000</formula>
    </cfRule>
    <cfRule type="cellIs" dxfId="2" priority="32" operator="between">
      <formula>10</formula>
      <formula>99.99</formula>
    </cfRule>
    <cfRule type="cellIs" dxfId="0" priority="31" operator="between">
      <formula>0.1</formula>
      <formula>9.99</formula>
    </cfRule>
  </conditionalFormatting>
  <conditionalFormatting sqref="R16">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R18">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R1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X19">
    <cfRule type="cellIs" dxfId="1" priority="27" operator="between">
      <formula>100</formula>
      <formula>250000</formula>
    </cfRule>
    <cfRule type="cellIs" dxfId="2" priority="26" operator="between">
      <formula>10</formula>
      <formula>99.99</formula>
    </cfRule>
    <cfRule type="cellIs" dxfId="0" priority="25" operator="between">
      <formula>0.1</formula>
      <formula>9.99</formula>
    </cfRule>
  </conditionalFormatting>
  <conditionalFormatting sqref="H20">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R20">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R21">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H22">
    <cfRule type="cellIs" dxfId="1" priority="81" operator="between">
      <formula>100</formula>
      <formula>250000</formula>
    </cfRule>
    <cfRule type="cellIs" dxfId="2" priority="80" operator="between">
      <formula>10</formula>
      <formula>99.99</formula>
    </cfRule>
    <cfRule type="cellIs" dxfId="0" priority="79" operator="between">
      <formula>0.1</formula>
      <formula>9.99</formula>
    </cfRule>
  </conditionalFormatting>
  <conditionalFormatting sqref="L22">
    <cfRule type="cellIs" dxfId="1" priority="48" operator="between">
      <formula>100</formula>
      <formula>250000</formula>
    </cfRule>
    <cfRule type="cellIs" dxfId="2" priority="47" operator="between">
      <formula>10</formula>
      <formula>99.99</formula>
    </cfRule>
    <cfRule type="cellIs" dxfId="0" priority="46" operator="between">
      <formula>0.1</formula>
      <formula>9.99</formula>
    </cfRule>
  </conditionalFormatting>
  <conditionalFormatting sqref="R25">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R27">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F28">
    <cfRule type="cellIs" dxfId="1" priority="75" operator="between">
      <formula>100</formula>
      <formula>250000</formula>
    </cfRule>
    <cfRule type="cellIs" dxfId="2" priority="74" operator="between">
      <formula>10</formula>
      <formula>99.99</formula>
    </cfRule>
    <cfRule type="cellIs" dxfId="0" priority="73" operator="between">
      <formula>0.1</formula>
      <formula>9.99</formula>
    </cfRule>
  </conditionalFormatting>
  <conditionalFormatting sqref="L28">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R28">
    <cfRule type="cellIs" dxfId="1" priority="72" operator="between">
      <formula>100</formula>
      <formula>250000</formula>
    </cfRule>
    <cfRule type="cellIs" dxfId="2" priority="71" operator="between">
      <formula>10</formula>
      <formula>99.99</formula>
    </cfRule>
    <cfRule type="cellIs" dxfId="0" priority="70" operator="between">
      <formula>0.1</formula>
      <formula>9.99</formula>
    </cfRule>
  </conditionalFormatting>
  <conditionalFormatting sqref="R29">
    <cfRule type="cellIs" dxfId="0" priority="87" operator="between">
      <formula>100</formula>
      <formula>250000</formula>
    </cfRule>
    <cfRule type="cellIs" dxfId="1" priority="86" operator="between">
      <formula>10</formula>
      <formula>99.99</formula>
    </cfRule>
    <cfRule type="cellIs" dxfId="2" priority="85" operator="between">
      <formula>0.1</formula>
      <formula>9.99</formula>
    </cfRule>
  </conditionalFormatting>
  <conditionalFormatting sqref="L31">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R31">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R33">
    <cfRule type="cellIs" dxfId="1" priority="96" operator="between">
      <formula>100</formula>
      <formula>250000</formula>
    </cfRule>
    <cfRule type="cellIs" dxfId="2" priority="95" operator="between">
      <formula>10</formula>
      <formula>99.99</formula>
    </cfRule>
    <cfRule type="cellIs" dxfId="0" priority="94" operator="between">
      <formula>0.1</formula>
      <formula>9.99</formula>
    </cfRule>
  </conditionalFormatting>
  <conditionalFormatting sqref="H34">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L34">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R34">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L35">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R35">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L36">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R36">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conditionalFormatting sqref="F7:F27 F29:F38 N32:N38 N7:N27 X8 X10:X18 X20:X30 N29 H7:H19 H21 H23:H33 H35:H38 L15:L21 L23:L27 L29:L30 L32:L33 L37:L38 B7:B38 T7:T30 R22:R24 R26 R30 R32 R37:R38 L7:L13 R8:R12 R14:R15 R17">
    <cfRule type="cellIs" dxfId="0" priority="143" operator="between">
      <formula>0.1</formula>
      <formula>9.99</formula>
    </cfRule>
    <cfRule type="cellIs" dxfId="2" priority="144" operator="between">
      <formula>10</formula>
      <formula>99.99</formula>
    </cfRule>
    <cfRule type="cellIs" dxfId="1" priority="145"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37" customWidth="1"/>
    <col min="2" max="2" width="9.56190476190476" style="804" customWidth="1"/>
    <col min="3" max="4" width="4.56190476190476" style="804" customWidth="1"/>
    <col min="5" max="6" width="9.56190476190476" style="804" customWidth="1"/>
    <col min="7" max="7" width="31.1047619047619" style="805" customWidth="1"/>
    <col min="8" max="8" width="5.56190476190476" style="804" customWidth="1"/>
    <col min="9" max="9" width="8.83809523809524" style="804" hidden="1" customWidth="1"/>
    <col min="10" max="10" width="9.56190476190476" style="804" customWidth="1"/>
    <col min="11" max="12" width="4.56190476190476" style="804" customWidth="1"/>
    <col min="13" max="14" width="9.56190476190476" style="804" customWidth="1"/>
    <col min="15" max="15" width="29.1047619047619" style="805" customWidth="1"/>
    <col min="16" max="1025" width="8.83809523809524" customWidth="1"/>
  </cols>
  <sheetData>
    <row r="1" customHeight="1" spans="1:15">
      <c r="A1" s="806" t="s">
        <v>44</v>
      </c>
      <c r="B1" s="806"/>
      <c r="C1" s="806"/>
      <c r="D1" s="806"/>
      <c r="E1" s="806"/>
      <c r="F1" s="806"/>
      <c r="G1" s="806"/>
      <c r="H1" s="806"/>
      <c r="I1" s="806"/>
      <c r="J1" s="806"/>
      <c r="K1" s="806"/>
      <c r="L1" s="806"/>
      <c r="M1" s="806"/>
      <c r="N1" s="806"/>
      <c r="O1" s="806"/>
    </row>
    <row r="2" ht="12.75" customHeight="1" spans="1:15">
      <c r="A2" s="806"/>
      <c r="B2" s="806"/>
      <c r="C2" s="806"/>
      <c r="D2" s="806"/>
      <c r="E2" s="806"/>
      <c r="F2" s="806"/>
      <c r="G2" s="806"/>
      <c r="H2" s="806"/>
      <c r="I2" s="806"/>
      <c r="J2" s="806"/>
      <c r="K2" s="806"/>
      <c r="L2" s="806"/>
      <c r="M2" s="806"/>
      <c r="N2" s="806"/>
      <c r="O2" s="806"/>
    </row>
    <row r="3" ht="12.75" customHeight="1" spans="1:15">
      <c r="A3" s="807" t="str">
        <f>"All Type 21s are allocated to Melle (Gent) [FML] - 32 were active"</f>
        <v>All Type 21s are allocated to Melle (Gent) [FML] - 32 were active</v>
      </c>
      <c r="B3" s="807"/>
      <c r="C3" s="807"/>
      <c r="D3" s="807"/>
      <c r="E3" s="807"/>
      <c r="F3" s="807"/>
      <c r="G3" s="807"/>
      <c r="H3" s="807"/>
      <c r="I3" s="807"/>
      <c r="J3" s="807"/>
      <c r="K3" s="807"/>
      <c r="L3" s="807"/>
      <c r="M3" s="807"/>
      <c r="N3" s="807"/>
      <c r="O3" s="807"/>
    </row>
    <row r="4" s="95" customFormat="1" ht="12.75" customHeight="1" spans="1:15">
      <c r="A4" s="808"/>
      <c r="B4" s="789" t="s">
        <v>5</v>
      </c>
      <c r="C4" s="789"/>
      <c r="D4" s="789" t="s">
        <v>6</v>
      </c>
      <c r="E4" s="789" t="s">
        <v>45</v>
      </c>
      <c r="F4" s="789" t="s">
        <v>46</v>
      </c>
      <c r="G4" s="788"/>
      <c r="H4" s="788"/>
      <c r="I4" s="788"/>
      <c r="J4" s="789" t="s">
        <v>5</v>
      </c>
      <c r="K4" s="789"/>
      <c r="L4" s="789" t="s">
        <v>6</v>
      </c>
      <c r="M4" s="789" t="s">
        <v>45</v>
      </c>
      <c r="N4" s="789" t="s">
        <v>46</v>
      </c>
      <c r="O4" s="823"/>
    </row>
    <row r="5" ht="12.75" customHeight="1" spans="1:15">
      <c r="A5" s="809">
        <v>2101</v>
      </c>
      <c r="B5" s="630">
        <v>39806</v>
      </c>
      <c r="C5" s="810" t="s">
        <v>7</v>
      </c>
      <c r="D5" s="811"/>
      <c r="E5" s="817">
        <v>41786</v>
      </c>
      <c r="F5" s="817">
        <v>41982</v>
      </c>
      <c r="G5" s="818" t="s">
        <v>47</v>
      </c>
      <c r="H5" s="810">
        <v>2131</v>
      </c>
      <c r="I5" s="810"/>
      <c r="J5" s="630">
        <v>40681</v>
      </c>
      <c r="K5" s="810" t="s">
        <v>10</v>
      </c>
      <c r="L5" s="811">
        <f ca="1" t="shared" ref="L5:L15" si="0">IF(J5&lt;=0,"",((TODAY()-J5)/365.25))</f>
        <v>10.3244353182752</v>
      </c>
      <c r="M5" s="817"/>
      <c r="N5" s="817"/>
      <c r="O5" s="797" t="s">
        <v>36</v>
      </c>
    </row>
    <row r="6" ht="12.75" customHeight="1" spans="1:15">
      <c r="A6" s="809">
        <v>2102</v>
      </c>
      <c r="B6" s="630">
        <v>39275</v>
      </c>
      <c r="C6" s="810" t="s">
        <v>10</v>
      </c>
      <c r="D6" s="811"/>
      <c r="E6" s="817">
        <v>41786</v>
      </c>
      <c r="F6" s="817">
        <v>42429</v>
      </c>
      <c r="G6" s="818" t="s">
        <v>47</v>
      </c>
      <c r="H6" s="810">
        <v>2132</v>
      </c>
      <c r="I6" s="821"/>
      <c r="J6" s="630">
        <v>39707</v>
      </c>
      <c r="K6" s="810" t="s">
        <v>10</v>
      </c>
      <c r="L6" s="811">
        <f ca="1" t="shared" si="0"/>
        <v>12.9911019849418</v>
      </c>
      <c r="M6" s="817"/>
      <c r="N6" s="817"/>
      <c r="O6" s="797" t="s">
        <v>36</v>
      </c>
    </row>
    <row r="7" ht="12.75" customHeight="1" spans="1:15">
      <c r="A7" s="809">
        <v>2103</v>
      </c>
      <c r="B7" s="630">
        <v>39752</v>
      </c>
      <c r="C7" s="810" t="s">
        <v>10</v>
      </c>
      <c r="D7" s="811"/>
      <c r="E7" s="817">
        <v>41712</v>
      </c>
      <c r="F7" s="817">
        <v>42928</v>
      </c>
      <c r="G7" s="818" t="s">
        <v>48</v>
      </c>
      <c r="H7" s="810">
        <v>2133</v>
      </c>
      <c r="I7" s="821"/>
      <c r="J7" s="630">
        <v>40081</v>
      </c>
      <c r="K7" s="810" t="s">
        <v>10</v>
      </c>
      <c r="L7" s="811">
        <f ca="1" t="shared" si="0"/>
        <v>11.9671457905544</v>
      </c>
      <c r="M7" s="817"/>
      <c r="N7" s="817"/>
      <c r="O7" s="797" t="s">
        <v>36</v>
      </c>
    </row>
    <row r="8" ht="12.75" customHeight="1" spans="1:15">
      <c r="A8" s="809">
        <v>2104</v>
      </c>
      <c r="B8" s="630">
        <v>39559</v>
      </c>
      <c r="C8" s="810" t="s">
        <v>10</v>
      </c>
      <c r="D8" s="811"/>
      <c r="E8" s="817">
        <v>41845</v>
      </c>
      <c r="F8" s="817">
        <v>42928</v>
      </c>
      <c r="G8" s="818" t="s">
        <v>49</v>
      </c>
      <c r="H8" s="810">
        <v>2134</v>
      </c>
      <c r="I8" s="821"/>
      <c r="J8" s="630">
        <v>40116</v>
      </c>
      <c r="K8" s="810" t="s">
        <v>10</v>
      </c>
      <c r="L8" s="811">
        <f ca="1" t="shared" si="0"/>
        <v>11.8713210130048</v>
      </c>
      <c r="M8" s="817"/>
      <c r="N8" s="817"/>
      <c r="O8" s="797" t="s">
        <v>36</v>
      </c>
    </row>
    <row r="9" ht="12.75" customHeight="1" spans="1:15">
      <c r="A9" s="810">
        <v>2105</v>
      </c>
      <c r="B9" s="630">
        <v>39891</v>
      </c>
      <c r="C9" s="810" t="s">
        <v>10</v>
      </c>
      <c r="D9" s="812">
        <f ca="1">IF(B9&lt;=0,"",((TODAY()-B9)/365.25))</f>
        <v>12.4873374401095</v>
      </c>
      <c r="E9" s="817"/>
      <c r="F9" s="817"/>
      <c r="G9" s="797" t="s">
        <v>36</v>
      </c>
      <c r="H9" s="810">
        <v>2135</v>
      </c>
      <c r="I9" s="810"/>
      <c r="J9" s="630">
        <v>40165</v>
      </c>
      <c r="K9" s="810" t="s">
        <v>10</v>
      </c>
      <c r="L9" s="811">
        <f ca="1" t="shared" si="0"/>
        <v>11.7371663244353</v>
      </c>
      <c r="M9" s="817"/>
      <c r="N9" s="817"/>
      <c r="O9" s="797" t="s">
        <v>36</v>
      </c>
    </row>
    <row r="10" ht="12.75" customHeight="1" spans="1:15">
      <c r="A10" s="809">
        <v>2106</v>
      </c>
      <c r="B10" s="630">
        <v>39176</v>
      </c>
      <c r="C10" s="810" t="s">
        <v>10</v>
      </c>
      <c r="D10" s="811"/>
      <c r="E10" s="817">
        <v>41765</v>
      </c>
      <c r="F10" s="817">
        <v>42326</v>
      </c>
      <c r="G10" s="818" t="s">
        <v>47</v>
      </c>
      <c r="H10" s="810">
        <v>2136</v>
      </c>
      <c r="I10" s="810"/>
      <c r="J10" s="630">
        <v>40171</v>
      </c>
      <c r="K10" s="810" t="s">
        <v>10</v>
      </c>
      <c r="L10" s="811">
        <f ca="1" t="shared" si="0"/>
        <v>11.7207392197125</v>
      </c>
      <c r="M10" s="817"/>
      <c r="N10" s="817"/>
      <c r="O10" s="797" t="s">
        <v>36</v>
      </c>
    </row>
    <row r="11" ht="12.75" customHeight="1" spans="1:15">
      <c r="A11" s="809">
        <v>2107</v>
      </c>
      <c r="B11" s="630">
        <v>39841</v>
      </c>
      <c r="C11" s="810" t="s">
        <v>10</v>
      </c>
      <c r="D11" s="811"/>
      <c r="E11" s="817">
        <v>41660</v>
      </c>
      <c r="F11" s="817">
        <v>41844</v>
      </c>
      <c r="G11" s="797" t="s">
        <v>50</v>
      </c>
      <c r="H11" s="810">
        <v>2137</v>
      </c>
      <c r="I11" s="810"/>
      <c r="J11" s="630">
        <v>40252</v>
      </c>
      <c r="K11" s="810" t="s">
        <v>7</v>
      </c>
      <c r="L11" s="811">
        <f ca="1" t="shared" si="0"/>
        <v>11.4989733059548</v>
      </c>
      <c r="M11" s="817"/>
      <c r="N11" s="817"/>
      <c r="O11" s="797" t="s">
        <v>36</v>
      </c>
    </row>
    <row r="12" ht="12.75" customHeight="1" spans="1:15">
      <c r="A12" s="810">
        <v>2108</v>
      </c>
      <c r="B12" s="630">
        <v>39414</v>
      </c>
      <c r="C12" s="810" t="s">
        <v>10</v>
      </c>
      <c r="D12" s="811">
        <f ca="1">IF(B12&lt;=0,"",((TODAY()-B12)/365.25))</f>
        <v>13.7932922655715</v>
      </c>
      <c r="E12" s="817"/>
      <c r="F12" s="817"/>
      <c r="G12" s="797" t="s">
        <v>36</v>
      </c>
      <c r="H12" s="809">
        <v>2138</v>
      </c>
      <c r="I12" s="810"/>
      <c r="J12" s="630">
        <v>41115</v>
      </c>
      <c r="K12" s="810" t="s">
        <v>10</v>
      </c>
      <c r="L12" s="811">
        <f ca="1" t="shared" si="0"/>
        <v>9.13620807665982</v>
      </c>
      <c r="M12" s="817"/>
      <c r="N12" s="817" t="s">
        <v>51</v>
      </c>
      <c r="O12" s="819" t="s">
        <v>52</v>
      </c>
    </row>
    <row r="13" ht="12.75" customHeight="1" spans="1:15">
      <c r="A13" s="809">
        <v>2109</v>
      </c>
      <c r="B13" s="630">
        <v>39920</v>
      </c>
      <c r="C13" s="810" t="s">
        <v>10</v>
      </c>
      <c r="D13" s="811"/>
      <c r="E13" s="817">
        <v>41716</v>
      </c>
      <c r="F13" s="817">
        <v>42928</v>
      </c>
      <c r="G13" s="818" t="s">
        <v>48</v>
      </c>
      <c r="H13" s="810">
        <v>2139</v>
      </c>
      <c r="I13" s="810"/>
      <c r="J13" s="630">
        <v>41372</v>
      </c>
      <c r="K13" s="810" t="s">
        <v>7</v>
      </c>
      <c r="L13" s="811">
        <f ca="1" t="shared" si="0"/>
        <v>8.43258042436687</v>
      </c>
      <c r="M13" s="817"/>
      <c r="N13" s="817"/>
      <c r="O13" s="797" t="s">
        <v>36</v>
      </c>
    </row>
    <row r="14" ht="12.75" customHeight="1" spans="1:15">
      <c r="A14" s="809">
        <v>2110</v>
      </c>
      <c r="B14" s="630">
        <v>39869</v>
      </c>
      <c r="C14" s="810" t="s">
        <v>10</v>
      </c>
      <c r="D14" s="811"/>
      <c r="E14" s="817">
        <v>41809</v>
      </c>
      <c r="F14" s="817">
        <v>41982</v>
      </c>
      <c r="G14" s="818" t="s">
        <v>47</v>
      </c>
      <c r="H14" s="810">
        <v>2140</v>
      </c>
      <c r="I14" s="810"/>
      <c r="J14" s="630">
        <v>40340</v>
      </c>
      <c r="K14" s="810" t="s">
        <v>10</v>
      </c>
      <c r="L14" s="811">
        <f ca="1" t="shared" si="0"/>
        <v>11.2580424366872</v>
      </c>
      <c r="M14" s="817"/>
      <c r="N14" s="817"/>
      <c r="O14" s="797" t="s">
        <v>36</v>
      </c>
    </row>
    <row r="15" ht="12.75" customHeight="1" spans="1:15">
      <c r="A15" s="809">
        <v>2111</v>
      </c>
      <c r="B15" s="630">
        <v>39602</v>
      </c>
      <c r="C15" s="810" t="s">
        <v>10</v>
      </c>
      <c r="D15" s="811"/>
      <c r="E15" s="817">
        <v>41732</v>
      </c>
      <c r="F15" s="817">
        <v>41982</v>
      </c>
      <c r="G15" s="818" t="s">
        <v>53</v>
      </c>
      <c r="H15" s="810">
        <v>2141</v>
      </c>
      <c r="I15" s="810"/>
      <c r="J15" s="630">
        <v>41152</v>
      </c>
      <c r="K15" s="810" t="s">
        <v>10</v>
      </c>
      <c r="L15" s="811">
        <f ca="1" t="shared" si="0"/>
        <v>9.03490759753593</v>
      </c>
      <c r="M15" s="817"/>
      <c r="N15" s="817"/>
      <c r="O15" s="797" t="s">
        <v>36</v>
      </c>
    </row>
    <row r="16" ht="12.75" customHeight="1" spans="1:15">
      <c r="A16" s="809">
        <v>2112</v>
      </c>
      <c r="B16" s="630">
        <v>39941</v>
      </c>
      <c r="C16" s="810" t="s">
        <v>10</v>
      </c>
      <c r="D16" s="811"/>
      <c r="E16" s="817">
        <v>41744</v>
      </c>
      <c r="F16" s="817">
        <v>42429</v>
      </c>
      <c r="G16" s="818" t="s">
        <v>47</v>
      </c>
      <c r="H16" s="809">
        <v>2142</v>
      </c>
      <c r="I16" s="810"/>
      <c r="J16" s="630">
        <v>40255</v>
      </c>
      <c r="K16" s="810" t="s">
        <v>10</v>
      </c>
      <c r="L16" s="811"/>
      <c r="M16" s="817"/>
      <c r="N16" s="817">
        <v>43539</v>
      </c>
      <c r="O16" s="818" t="s">
        <v>54</v>
      </c>
    </row>
    <row r="17" ht="12.75" customHeight="1" spans="1:15">
      <c r="A17" s="809">
        <v>2113</v>
      </c>
      <c r="B17" s="630">
        <v>39535</v>
      </c>
      <c r="C17" s="810" t="s">
        <v>10</v>
      </c>
      <c r="D17" s="811"/>
      <c r="E17" s="817">
        <v>41660</v>
      </c>
      <c r="F17" s="817">
        <v>41844</v>
      </c>
      <c r="G17" s="818" t="s">
        <v>55</v>
      </c>
      <c r="H17" s="810">
        <v>2143</v>
      </c>
      <c r="I17" s="810"/>
      <c r="J17" s="630">
        <v>40396</v>
      </c>
      <c r="K17" s="810" t="s">
        <v>10</v>
      </c>
      <c r="L17" s="811">
        <f ca="1">IF(J17&lt;=0,"",((TODAY()-J17)/365.25))</f>
        <v>11.1047227926078</v>
      </c>
      <c r="M17" s="817"/>
      <c r="N17" s="817"/>
      <c r="O17" s="797" t="s">
        <v>36</v>
      </c>
    </row>
    <row r="18" ht="12.75" customHeight="1" spans="1:15">
      <c r="A18" s="810">
        <v>2114</v>
      </c>
      <c r="B18" s="630">
        <v>39962</v>
      </c>
      <c r="C18" s="810" t="s">
        <v>10</v>
      </c>
      <c r="D18" s="811">
        <f ca="1">IF(B18&lt;=0,"",((TODAY()-B18)/365.25))</f>
        <v>12.2929500342231</v>
      </c>
      <c r="E18" s="817"/>
      <c r="F18" s="817"/>
      <c r="G18" s="797" t="s">
        <v>36</v>
      </c>
      <c r="H18" s="810">
        <v>2144</v>
      </c>
      <c r="I18" s="810"/>
      <c r="J18" s="630">
        <v>40429</v>
      </c>
      <c r="K18" s="810" t="s">
        <v>10</v>
      </c>
      <c r="L18" s="811">
        <f ca="1">IF(J18&lt;=0,"",((TODAY()-J18)/365.25))</f>
        <v>11.0143737166324</v>
      </c>
      <c r="M18" s="817"/>
      <c r="N18" s="817"/>
      <c r="O18" s="797" t="s">
        <v>36</v>
      </c>
    </row>
    <row r="19" ht="12.75" customHeight="1" spans="1:15">
      <c r="A19" s="810">
        <v>2115</v>
      </c>
      <c r="B19" s="630">
        <v>39503</v>
      </c>
      <c r="C19" s="810" t="s">
        <v>10</v>
      </c>
      <c r="D19" s="811">
        <f ca="1">IF(B19&lt;=0,"",((TODAY()-B19)/365.25))</f>
        <v>13.5496235455168</v>
      </c>
      <c r="E19" s="817"/>
      <c r="F19" s="817"/>
      <c r="G19" s="797" t="s">
        <v>36</v>
      </c>
      <c r="H19" s="810">
        <v>2145</v>
      </c>
      <c r="I19" s="810"/>
      <c r="J19" s="630">
        <v>40479</v>
      </c>
      <c r="K19" s="810" t="s">
        <v>10</v>
      </c>
      <c r="L19" s="811">
        <f ca="1">IF(J19&lt;=0,"",((TODAY()-J19)/365.25))</f>
        <v>10.8774811772758</v>
      </c>
      <c r="M19" s="817"/>
      <c r="N19" s="817"/>
      <c r="O19" s="797" t="s">
        <v>36</v>
      </c>
    </row>
    <row r="20" ht="12.75" customHeight="1" spans="1:15">
      <c r="A20" s="809">
        <v>2116</v>
      </c>
      <c r="B20" s="630">
        <v>39702</v>
      </c>
      <c r="C20" s="810" t="s">
        <v>10</v>
      </c>
      <c r="D20" s="811"/>
      <c r="E20" s="817">
        <v>41786</v>
      </c>
      <c r="F20" s="817">
        <v>42326</v>
      </c>
      <c r="G20" s="818" t="s">
        <v>47</v>
      </c>
      <c r="H20" s="809">
        <v>2146</v>
      </c>
      <c r="I20" s="821"/>
      <c r="J20" s="630">
        <v>40417</v>
      </c>
      <c r="K20" s="810" t="s">
        <v>10</v>
      </c>
      <c r="L20" s="811"/>
      <c r="M20" s="817">
        <v>43606</v>
      </c>
      <c r="N20" s="817"/>
      <c r="O20" s="818" t="s">
        <v>54</v>
      </c>
    </row>
    <row r="21" ht="12.75" customHeight="1" spans="1:15">
      <c r="A21" s="809">
        <v>2117</v>
      </c>
      <c r="B21" s="630">
        <v>39629</v>
      </c>
      <c r="C21" s="810" t="s">
        <v>10</v>
      </c>
      <c r="D21" s="811"/>
      <c r="E21" s="817">
        <v>41765</v>
      </c>
      <c r="F21" s="817">
        <v>42326</v>
      </c>
      <c r="G21" s="818" t="s">
        <v>47</v>
      </c>
      <c r="H21" s="809">
        <v>2147</v>
      </c>
      <c r="I21" s="810"/>
      <c r="J21" s="630">
        <v>40997</v>
      </c>
      <c r="K21" s="810" t="s">
        <v>10</v>
      </c>
      <c r="L21" s="811"/>
      <c r="M21" s="817">
        <v>43698</v>
      </c>
      <c r="N21" s="817">
        <v>44180</v>
      </c>
      <c r="O21" s="818" t="s">
        <v>54</v>
      </c>
    </row>
    <row r="22" ht="12.75" customHeight="1" spans="1:15">
      <c r="A22" s="810">
        <v>2118</v>
      </c>
      <c r="B22" s="630">
        <v>39601</v>
      </c>
      <c r="C22" s="810" t="s">
        <v>10</v>
      </c>
      <c r="D22" s="811">
        <f ca="1">IF(B22&lt;=0,"",((TODAY()-B22)/365.25))</f>
        <v>13.2813141683778</v>
      </c>
      <c r="E22" s="817"/>
      <c r="F22" s="817"/>
      <c r="G22" s="797" t="s">
        <v>36</v>
      </c>
      <c r="H22" s="810">
        <v>2148</v>
      </c>
      <c r="I22" s="821"/>
      <c r="J22" s="630">
        <v>40837</v>
      </c>
      <c r="K22" s="810" t="s">
        <v>10</v>
      </c>
      <c r="L22" s="811">
        <f ca="1">IF(J22&lt;=0,"",((TODAY()-J22)/365.25))</f>
        <v>9.89733059548255</v>
      </c>
      <c r="M22" s="817"/>
      <c r="N22" s="817"/>
      <c r="O22" s="797" t="s">
        <v>36</v>
      </c>
    </row>
    <row r="23" ht="12.75" customHeight="1" spans="1:15">
      <c r="A23" s="809">
        <v>2119</v>
      </c>
      <c r="B23" s="630">
        <v>39234</v>
      </c>
      <c r="C23" s="810" t="s">
        <v>10</v>
      </c>
      <c r="D23" s="811"/>
      <c r="E23" s="817">
        <v>41731</v>
      </c>
      <c r="F23" s="817">
        <v>42928</v>
      </c>
      <c r="G23" s="818" t="s">
        <v>48</v>
      </c>
      <c r="H23" s="810">
        <v>2149</v>
      </c>
      <c r="I23" s="821"/>
      <c r="J23" s="630">
        <v>40933</v>
      </c>
      <c r="K23" s="810" t="s">
        <v>10</v>
      </c>
      <c r="L23" s="811">
        <f ca="1">IF(J23&lt;=0,"",((TODAY()-J23)/365.25))</f>
        <v>9.63449691991786</v>
      </c>
      <c r="M23" s="817"/>
      <c r="N23" s="817"/>
      <c r="O23" s="797" t="s">
        <v>36</v>
      </c>
    </row>
    <row r="24" ht="12.75" customHeight="1" spans="1:15">
      <c r="A24" s="809">
        <v>2120</v>
      </c>
      <c r="B24" s="630">
        <v>39986</v>
      </c>
      <c r="C24" s="810" t="s">
        <v>10</v>
      </c>
      <c r="D24" s="811"/>
      <c r="E24" s="817">
        <v>41716</v>
      </c>
      <c r="F24" s="817"/>
      <c r="G24" s="818" t="s">
        <v>49</v>
      </c>
      <c r="H24" s="810">
        <f>2150</f>
        <v>2150</v>
      </c>
      <c r="I24" s="810"/>
      <c r="J24" s="630">
        <v>40807</v>
      </c>
      <c r="K24" s="810" t="s">
        <v>10</v>
      </c>
      <c r="L24" s="811">
        <f ca="1">IF(J24&lt;=0,"",((TODAY()-J24)/365.25))</f>
        <v>9.97946611909651</v>
      </c>
      <c r="M24" s="817"/>
      <c r="N24" s="817"/>
      <c r="O24" s="797" t="s">
        <v>36</v>
      </c>
    </row>
    <row r="25" ht="12.75" customHeight="1" spans="1:15">
      <c r="A25" s="809">
        <v>2121</v>
      </c>
      <c r="B25" s="630">
        <v>40674</v>
      </c>
      <c r="C25" s="810" t="s">
        <v>7</v>
      </c>
      <c r="D25" s="811"/>
      <c r="E25" s="817">
        <v>41855</v>
      </c>
      <c r="F25" s="817">
        <v>42429</v>
      </c>
      <c r="G25" s="818" t="s">
        <v>56</v>
      </c>
      <c r="H25" s="810">
        <v>2151</v>
      </c>
      <c r="I25" s="821"/>
      <c r="J25" s="630">
        <v>40969</v>
      </c>
      <c r="K25" s="810" t="s">
        <v>10</v>
      </c>
      <c r="L25" s="811">
        <f ca="1">IF(J25&lt;=0,"",((TODAY()-J25)/365.25))</f>
        <v>9.53593429158111</v>
      </c>
      <c r="M25" s="817"/>
      <c r="N25" s="817"/>
      <c r="O25" s="797" t="s">
        <v>36</v>
      </c>
    </row>
    <row r="26" ht="12.75" customHeight="1" spans="1:15">
      <c r="A26" s="809">
        <v>2122</v>
      </c>
      <c r="B26" s="630">
        <v>39996</v>
      </c>
      <c r="C26" s="810" t="s">
        <v>7</v>
      </c>
      <c r="D26" s="811"/>
      <c r="E26" s="817">
        <v>41732</v>
      </c>
      <c r="F26" s="817">
        <v>42928</v>
      </c>
      <c r="G26" s="819" t="s">
        <v>57</v>
      </c>
      <c r="H26" s="809">
        <v>2152</v>
      </c>
      <c r="I26" s="821"/>
      <c r="J26" s="630">
        <v>41060</v>
      </c>
      <c r="K26" s="810" t="s">
        <v>10</v>
      </c>
      <c r="L26" s="811"/>
      <c r="M26" s="817">
        <v>43698</v>
      </c>
      <c r="N26" s="817">
        <v>44180</v>
      </c>
      <c r="O26" s="818" t="s">
        <v>54</v>
      </c>
    </row>
    <row r="27" ht="12.75" customHeight="1" spans="1:15">
      <c r="A27" s="810">
        <v>2123</v>
      </c>
      <c r="B27" s="630">
        <v>39668</v>
      </c>
      <c r="C27" s="810" t="s">
        <v>10</v>
      </c>
      <c r="D27" s="811">
        <f ca="1">IF(B27&lt;=0,"",((TODAY()-B27)/365.25))</f>
        <v>13.09787816564</v>
      </c>
      <c r="E27" s="817"/>
      <c r="F27" s="817"/>
      <c r="G27" s="797" t="s">
        <v>36</v>
      </c>
      <c r="H27" s="810">
        <v>2153</v>
      </c>
      <c r="I27" s="810"/>
      <c r="J27" s="630">
        <v>41221</v>
      </c>
      <c r="K27" s="810" t="s">
        <v>10</v>
      </c>
      <c r="L27" s="811">
        <f ca="1">IF(J27&lt;=0,"",((TODAY()-J27)/365.25))</f>
        <v>8.84599589322382</v>
      </c>
      <c r="M27" s="817"/>
      <c r="N27" s="817"/>
      <c r="O27" s="797" t="s">
        <v>36</v>
      </c>
    </row>
    <row r="28" ht="12.75" customHeight="1" spans="1:15">
      <c r="A28" s="810">
        <v>2124</v>
      </c>
      <c r="B28" s="630">
        <v>39729</v>
      </c>
      <c r="C28" s="810" t="s">
        <v>10</v>
      </c>
      <c r="D28" s="811">
        <f ca="1">IF(B28&lt;=0,"",((TODAY()-B28)/365.25))</f>
        <v>12.9308692676249</v>
      </c>
      <c r="E28" s="817"/>
      <c r="F28" s="817"/>
      <c r="G28" s="797" t="s">
        <v>36</v>
      </c>
      <c r="H28" s="810">
        <v>2154</v>
      </c>
      <c r="I28" s="810"/>
      <c r="J28" s="630">
        <v>40492</v>
      </c>
      <c r="K28" s="810" t="s">
        <v>10</v>
      </c>
      <c r="L28" s="811">
        <f ca="1">IF(J28&lt;=0,"",((TODAY()-J28)/365.25))</f>
        <v>10.8418891170431</v>
      </c>
      <c r="M28" s="817"/>
      <c r="N28" s="817"/>
      <c r="O28" s="797" t="s">
        <v>36</v>
      </c>
    </row>
    <row r="29" ht="12.75" customHeight="1" spans="1:15">
      <c r="A29" s="809">
        <v>2125</v>
      </c>
      <c r="B29" s="630">
        <v>40039</v>
      </c>
      <c r="C29" s="810" t="s">
        <v>10</v>
      </c>
      <c r="D29" s="811"/>
      <c r="E29" s="817">
        <v>41845</v>
      </c>
      <c r="F29" s="817">
        <v>42928</v>
      </c>
      <c r="G29" s="818" t="s">
        <v>49</v>
      </c>
      <c r="H29" s="810">
        <v>2155</v>
      </c>
      <c r="I29" s="821"/>
      <c r="J29" s="630">
        <v>41019</v>
      </c>
      <c r="K29" s="810" t="s">
        <v>10</v>
      </c>
      <c r="L29" s="811">
        <f ca="1">IF(J29&lt;=0,"",((TODAY()-J29)/365.25))</f>
        <v>9.3990417522245</v>
      </c>
      <c r="M29" s="817"/>
      <c r="N29" s="817"/>
      <c r="O29" s="797" t="s">
        <v>36</v>
      </c>
    </row>
    <row r="30" ht="12.75" customHeight="1" spans="1:15">
      <c r="A30" s="809">
        <v>2126</v>
      </c>
      <c r="B30" s="630">
        <v>40785</v>
      </c>
      <c r="C30" s="810" t="s">
        <v>10</v>
      </c>
      <c r="D30" s="811"/>
      <c r="E30" s="817">
        <v>41765</v>
      </c>
      <c r="F30" s="817">
        <v>42326</v>
      </c>
      <c r="G30" s="818" t="s">
        <v>47</v>
      </c>
      <c r="H30" s="810">
        <v>2156</v>
      </c>
      <c r="I30" s="810"/>
      <c r="J30" s="630">
        <v>41408</v>
      </c>
      <c r="K30" s="810" t="s">
        <v>10</v>
      </c>
      <c r="L30" s="811">
        <f ca="1">IF(J30&lt;=0,"",((TODAY()-J30)/365.25))</f>
        <v>8.33401779603012</v>
      </c>
      <c r="M30" s="817"/>
      <c r="N30" s="817"/>
      <c r="O30" s="797" t="s">
        <v>36</v>
      </c>
    </row>
    <row r="31" ht="12.75" customHeight="1" spans="1:15">
      <c r="A31" s="809">
        <v>2127</v>
      </c>
      <c r="B31" s="630">
        <v>40060</v>
      </c>
      <c r="C31" s="810" t="s">
        <v>10</v>
      </c>
      <c r="D31" s="811"/>
      <c r="E31" s="817">
        <v>41845</v>
      </c>
      <c r="F31" s="817">
        <v>41982</v>
      </c>
      <c r="G31" s="818" t="s">
        <v>47</v>
      </c>
      <c r="H31" s="810">
        <v>2157</v>
      </c>
      <c r="I31" s="822"/>
      <c r="J31" s="630">
        <v>41604</v>
      </c>
      <c r="K31" s="810" t="s">
        <v>10</v>
      </c>
      <c r="L31" s="811">
        <f ca="1">IF(J31&lt;=0,"",((TODAY()-J31)/365.25))</f>
        <v>7.79739904175222</v>
      </c>
      <c r="M31" s="817"/>
      <c r="N31" s="817"/>
      <c r="O31" s="797" t="s">
        <v>36</v>
      </c>
    </row>
    <row r="32" ht="12.75" customHeight="1" spans="1:15">
      <c r="A32" s="809">
        <v>2128</v>
      </c>
      <c r="B32" s="630">
        <v>39647</v>
      </c>
      <c r="C32" s="810" t="s">
        <v>10</v>
      </c>
      <c r="D32" s="811"/>
      <c r="E32" s="817">
        <v>41732</v>
      </c>
      <c r="F32" s="817">
        <v>42928</v>
      </c>
      <c r="G32" s="818" t="s">
        <v>48</v>
      </c>
      <c r="H32" s="809">
        <v>2158</v>
      </c>
      <c r="I32" s="810"/>
      <c r="J32" s="630">
        <v>41179</v>
      </c>
      <c r="K32" s="810" t="s">
        <v>10</v>
      </c>
      <c r="L32" s="811"/>
      <c r="M32" s="817">
        <v>43606</v>
      </c>
      <c r="N32" s="817"/>
      <c r="O32" s="818" t="s">
        <v>54</v>
      </c>
    </row>
    <row r="33" ht="12.75" customHeight="1" spans="1:15">
      <c r="A33" s="809">
        <v>2129</v>
      </c>
      <c r="B33" s="630">
        <v>40302</v>
      </c>
      <c r="C33" s="810" t="s">
        <v>10</v>
      </c>
      <c r="D33" s="811"/>
      <c r="E33" s="817">
        <v>41845</v>
      </c>
      <c r="F33" s="817">
        <v>42928</v>
      </c>
      <c r="G33" s="818" t="s">
        <v>49</v>
      </c>
      <c r="H33" s="810">
        <v>2159</v>
      </c>
      <c r="I33" s="810"/>
      <c r="J33" s="630">
        <v>41477</v>
      </c>
      <c r="K33" s="810" t="s">
        <v>10</v>
      </c>
      <c r="L33" s="811">
        <f ca="1">IF(J33&lt;=0,"",((TODAY()-J33)/365.25))</f>
        <v>8.145106091718</v>
      </c>
      <c r="M33" s="817"/>
      <c r="N33" s="817"/>
      <c r="O33" s="797" t="s">
        <v>36</v>
      </c>
    </row>
    <row r="34" ht="12.75" customHeight="1" spans="1:15">
      <c r="A34" s="809">
        <v>2130</v>
      </c>
      <c r="B34" s="630">
        <v>40233</v>
      </c>
      <c r="C34" s="810" t="s">
        <v>10</v>
      </c>
      <c r="D34" s="811"/>
      <c r="E34" s="817">
        <v>41744</v>
      </c>
      <c r="F34" s="817">
        <v>41982</v>
      </c>
      <c r="G34" s="818" t="s">
        <v>55</v>
      </c>
      <c r="H34" s="810">
        <v>2160</v>
      </c>
      <c r="I34" s="810"/>
      <c r="J34" s="630">
        <v>41376</v>
      </c>
      <c r="K34" s="810" t="s">
        <v>10</v>
      </c>
      <c r="L34" s="811">
        <f ca="1">IF(J34&lt;=0,"",((TODAY()-J34)/365.25))</f>
        <v>8.42162902121834</v>
      </c>
      <c r="M34" s="817"/>
      <c r="N34" s="817"/>
      <c r="O34" s="797" t="s">
        <v>36</v>
      </c>
    </row>
    <row r="35" s="82" customFormat="1" ht="12.75" customHeight="1" spans="2:11">
      <c r="B35" s="81"/>
      <c r="C35" s="81"/>
      <c r="E35" s="820">
        <f>COUNTA(E5:E34)</f>
        <v>23</v>
      </c>
      <c r="H35" s="820"/>
      <c r="I35" s="820"/>
      <c r="J35" s="820"/>
      <c r="K35" s="820">
        <f>COUNTA(K5:K34)</f>
        <v>30</v>
      </c>
    </row>
    <row r="36" s="82" customFormat="1" ht="12.75" spans="1:15">
      <c r="A36" s="407"/>
      <c r="B36" s="93" t="s">
        <v>22</v>
      </c>
      <c r="C36" s="93"/>
      <c r="D36" s="93"/>
      <c r="E36" s="93"/>
      <c r="F36" s="93"/>
      <c r="H36" s="81" t="s">
        <v>6</v>
      </c>
      <c r="J36" s="156" t="s">
        <v>27</v>
      </c>
      <c r="K36" s="156"/>
      <c r="L36" s="156"/>
      <c r="M36" s="156"/>
      <c r="N36" s="156"/>
      <c r="O36" s="156"/>
    </row>
    <row r="37" s="82" customFormat="1" ht="12.75" customHeight="1" spans="1:15">
      <c r="A37" s="813"/>
      <c r="B37" s="156" t="s">
        <v>58</v>
      </c>
      <c r="C37" s="156"/>
      <c r="D37" s="156"/>
      <c r="E37" s="156"/>
      <c r="F37" s="156"/>
      <c r="G37" s="156"/>
      <c r="H37" s="81" t="s">
        <v>10</v>
      </c>
      <c r="J37" s="156" t="s">
        <v>23</v>
      </c>
      <c r="K37" s="156"/>
      <c r="L37" s="156"/>
      <c r="M37" s="156"/>
      <c r="N37" s="156"/>
      <c r="O37" s="156"/>
    </row>
    <row r="38" s="82" customFormat="1" ht="12.75" customHeight="1" spans="1:15">
      <c r="A38" s="814"/>
      <c r="B38" s="156" t="s">
        <v>59</v>
      </c>
      <c r="C38" s="156"/>
      <c r="D38" s="156"/>
      <c r="E38" s="156"/>
      <c r="F38" s="156"/>
      <c r="G38" s="156"/>
      <c r="H38" s="81" t="s">
        <v>7</v>
      </c>
      <c r="J38" s="156" t="s">
        <v>25</v>
      </c>
      <c r="K38" s="156"/>
      <c r="L38" s="156"/>
      <c r="M38" s="156"/>
      <c r="N38" s="156"/>
      <c r="O38" s="156"/>
    </row>
    <row r="39" s="82" customFormat="1" ht="12.75" customHeight="1" spans="1:15">
      <c r="A39" s="815"/>
      <c r="B39" s="156" t="s">
        <v>60</v>
      </c>
      <c r="C39" s="156"/>
      <c r="D39" s="156"/>
      <c r="E39" s="156"/>
      <c r="F39" s="156"/>
      <c r="G39" s="156"/>
      <c r="H39" s="81" t="s">
        <v>61</v>
      </c>
      <c r="I39" s="81"/>
      <c r="J39" s="486" t="s">
        <v>62</v>
      </c>
      <c r="K39" s="486"/>
      <c r="L39" s="486"/>
      <c r="M39" s="486"/>
      <c r="N39" s="486"/>
      <c r="O39" s="486"/>
    </row>
    <row r="40" s="82" customFormat="1" ht="12.75" spans="1:15">
      <c r="A40" s="81"/>
      <c r="B40" s="93"/>
      <c r="C40" s="93"/>
      <c r="D40" s="93"/>
      <c r="E40" s="93"/>
      <c r="F40" s="93"/>
      <c r="G40" s="93"/>
      <c r="H40" s="81"/>
      <c r="I40" s="81"/>
      <c r="J40" s="486"/>
      <c r="K40" s="486"/>
      <c r="L40" s="486"/>
      <c r="M40" s="486"/>
      <c r="N40" s="486"/>
      <c r="O40" s="486"/>
    </row>
    <row r="41" s="82" customFormat="1" ht="12.75" spans="1:15">
      <c r="A41" s="816" t="s">
        <v>63</v>
      </c>
      <c r="B41" s="816"/>
      <c r="C41" s="816"/>
      <c r="D41" s="816"/>
      <c r="E41" s="816"/>
      <c r="F41" s="816"/>
      <c r="G41" s="816"/>
      <c r="H41" s="816"/>
      <c r="I41" s="816"/>
      <c r="J41" s="816"/>
      <c r="K41" s="816"/>
      <c r="L41" s="816"/>
      <c r="M41" s="816"/>
      <c r="N41" s="816"/>
      <c r="O41" s="816"/>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59" customWidth="1"/>
    <col min="2" max="2" width="9.56190476190476" style="81" customWidth="1"/>
    <col min="3" max="3" width="4.56190476190476" style="81" customWidth="1"/>
    <col min="4" max="4" width="6.14285714285714" style="81" customWidth="1"/>
    <col min="5" max="5" width="45.647619047619" style="93" customWidth="1"/>
    <col min="6" max="6" width="6.56190476190476" style="81" customWidth="1"/>
    <col min="7" max="7" width="8.83809523809524" style="81" hidden="1" customWidth="1"/>
    <col min="8" max="8" width="3.83809523809524" style="81" customWidth="1"/>
    <col min="9" max="9" width="9.56190476190476" style="81" customWidth="1"/>
    <col min="10" max="10" width="4.56190476190476" style="81" customWidth="1"/>
    <col min="11" max="11" width="6.14285714285714" style="81" customWidth="1"/>
    <col min="12" max="12" width="40.5333333333333" style="93" customWidth="1"/>
    <col min="13" max="1025" width="8.83809523809524" customWidth="1"/>
  </cols>
  <sheetData>
    <row r="1" ht="11.25" customHeight="1" spans="1:12">
      <c r="A1" s="787" t="s">
        <v>64</v>
      </c>
      <c r="B1" s="787"/>
      <c r="C1" s="787"/>
      <c r="D1" s="787"/>
      <c r="E1" s="787"/>
      <c r="F1" s="787"/>
      <c r="G1" s="787"/>
      <c r="H1" s="787"/>
      <c r="I1" s="787"/>
      <c r="J1" s="787"/>
      <c r="K1" s="787"/>
      <c r="L1" s="787"/>
    </row>
    <row r="2" ht="12.75" customHeight="1" spans="1:12">
      <c r="A2" s="787"/>
      <c r="B2" s="787"/>
      <c r="C2" s="787"/>
      <c r="D2" s="787"/>
      <c r="E2" s="787"/>
      <c r="F2" s="787"/>
      <c r="G2" s="787"/>
      <c r="H2" s="787"/>
      <c r="I2" s="787"/>
      <c r="J2" s="787"/>
      <c r="K2" s="787"/>
      <c r="L2" s="787"/>
    </row>
    <row r="3" ht="12.75" customHeight="1" spans="1:12">
      <c r="A3" s="731" t="s">
        <v>65</v>
      </c>
      <c r="B3" s="731"/>
      <c r="C3" s="731"/>
      <c r="D3" s="731"/>
      <c r="E3" s="731"/>
      <c r="F3" s="731"/>
      <c r="G3" s="731"/>
      <c r="H3" s="731"/>
      <c r="I3" s="731"/>
      <c r="J3" s="731"/>
      <c r="K3" s="731"/>
      <c r="L3" s="731"/>
    </row>
    <row r="4" s="95" customFormat="1" ht="12.75" customHeight="1" spans="1:12">
      <c r="A4" s="788"/>
      <c r="B4" s="789" t="s">
        <v>5</v>
      </c>
      <c r="C4" s="789"/>
      <c r="D4" s="789" t="s">
        <v>6</v>
      </c>
      <c r="E4" s="788"/>
      <c r="F4" s="788"/>
      <c r="G4" s="788"/>
      <c r="H4" s="788"/>
      <c r="I4" s="789" t="s">
        <v>5</v>
      </c>
      <c r="J4" s="789"/>
      <c r="K4" s="789" t="s">
        <v>6</v>
      </c>
      <c r="L4" s="801"/>
    </row>
    <row r="5" ht="12.75" customHeight="1" spans="1:12">
      <c r="A5" s="790">
        <v>2701</v>
      </c>
      <c r="B5" s="791">
        <v>39290</v>
      </c>
      <c r="C5" s="790" t="s">
        <v>10</v>
      </c>
      <c r="D5" s="792">
        <f ca="1" t="shared" ref="D5:D22" si="0">IF(B5&lt;=0,"",((TODAY()-B5)/365.25))</f>
        <v>14.1327857631759</v>
      </c>
      <c r="E5" s="797" t="s">
        <v>36</v>
      </c>
      <c r="F5" s="790">
        <v>2731</v>
      </c>
      <c r="G5" s="798"/>
      <c r="H5" s="798"/>
      <c r="I5" s="791">
        <v>41486</v>
      </c>
      <c r="J5" s="790" t="s">
        <v>7</v>
      </c>
      <c r="K5" s="792">
        <f ca="1" t="shared" ref="K5:K34" si="1">IF(I5&lt;=0,"",((TODAY()-I5)/365.25))</f>
        <v>8.12046543463381</v>
      </c>
      <c r="L5" s="797" t="s">
        <v>36</v>
      </c>
    </row>
    <row r="6" ht="12.75" customHeight="1" spans="1:12">
      <c r="A6" s="790">
        <v>2702</v>
      </c>
      <c r="B6" s="791">
        <v>40281</v>
      </c>
      <c r="C6" s="790" t="s">
        <v>10</v>
      </c>
      <c r="D6" s="792">
        <f ca="1" t="shared" si="0"/>
        <v>11.419575633128</v>
      </c>
      <c r="E6" s="797" t="s">
        <v>36</v>
      </c>
      <c r="F6" s="790">
        <v>2732</v>
      </c>
      <c r="G6" s="798"/>
      <c r="H6" s="798"/>
      <c r="I6" s="791">
        <v>41716</v>
      </c>
      <c r="J6" s="790" t="s">
        <v>7</v>
      </c>
      <c r="K6" s="792">
        <f ca="1" t="shared" si="1"/>
        <v>7.49075975359343</v>
      </c>
      <c r="L6" s="797" t="s">
        <v>36</v>
      </c>
    </row>
    <row r="7" ht="12.75" customHeight="1" spans="1:12">
      <c r="A7" s="790">
        <v>2703</v>
      </c>
      <c r="B7" s="791">
        <v>41837</v>
      </c>
      <c r="C7" s="790" t="s">
        <v>7</v>
      </c>
      <c r="D7" s="792">
        <f ca="1" t="shared" si="0"/>
        <v>7.15947980835044</v>
      </c>
      <c r="E7" s="797" t="s">
        <v>36</v>
      </c>
      <c r="F7" s="790">
        <v>2733</v>
      </c>
      <c r="G7" s="798"/>
      <c r="H7" s="798"/>
      <c r="I7" s="791">
        <v>41509</v>
      </c>
      <c r="J7" s="790" t="s">
        <v>7</v>
      </c>
      <c r="K7" s="792">
        <f ca="1" t="shared" si="1"/>
        <v>8.05749486652977</v>
      </c>
      <c r="L7" s="797" t="s">
        <v>36</v>
      </c>
    </row>
    <row r="8" ht="12.75" customHeight="1" spans="1:12">
      <c r="A8" s="790">
        <v>2704</v>
      </c>
      <c r="B8" s="791">
        <v>40821</v>
      </c>
      <c r="C8" s="790" t="s">
        <v>7</v>
      </c>
      <c r="D8" s="792">
        <f ca="1" t="shared" si="0"/>
        <v>9.94113620807666</v>
      </c>
      <c r="E8" s="797" t="s">
        <v>36</v>
      </c>
      <c r="F8" s="790">
        <v>2734</v>
      </c>
      <c r="G8" s="798"/>
      <c r="H8" s="798"/>
      <c r="I8" s="791">
        <v>41102</v>
      </c>
      <c r="J8" s="790" t="s">
        <v>7</v>
      </c>
      <c r="K8" s="792">
        <f ca="1" t="shared" si="1"/>
        <v>9.17180013689254</v>
      </c>
      <c r="L8" s="797" t="s">
        <v>36</v>
      </c>
    </row>
    <row r="9" ht="12.75" customHeight="1" spans="1:12">
      <c r="A9" s="790">
        <v>2705</v>
      </c>
      <c r="B9" s="791">
        <v>41698</v>
      </c>
      <c r="C9" s="790" t="s">
        <v>7</v>
      </c>
      <c r="D9" s="792">
        <f ca="1" t="shared" si="0"/>
        <v>7.54004106776181</v>
      </c>
      <c r="E9" s="797" t="s">
        <v>36</v>
      </c>
      <c r="F9" s="790">
        <v>2735</v>
      </c>
      <c r="G9" s="798"/>
      <c r="H9" s="798"/>
      <c r="I9" s="791">
        <v>42383</v>
      </c>
      <c r="J9" s="790" t="s">
        <v>7</v>
      </c>
      <c r="K9" s="792">
        <f ca="1" t="shared" si="1"/>
        <v>5.66461327857632</v>
      </c>
      <c r="L9" s="797" t="s">
        <v>36</v>
      </c>
    </row>
    <row r="10" ht="12.75" customHeight="1" spans="1:12">
      <c r="A10" s="790">
        <v>2706</v>
      </c>
      <c r="B10" s="791">
        <v>41773</v>
      </c>
      <c r="C10" s="790" t="s">
        <v>7</v>
      </c>
      <c r="D10" s="792">
        <f ca="1" t="shared" si="0"/>
        <v>7.3347022587269</v>
      </c>
      <c r="E10" s="797" t="s">
        <v>36</v>
      </c>
      <c r="F10" s="790">
        <v>2736</v>
      </c>
      <c r="G10" s="798"/>
      <c r="H10" s="798"/>
      <c r="I10" s="791">
        <v>42115</v>
      </c>
      <c r="J10" s="790" t="s">
        <v>7</v>
      </c>
      <c r="K10" s="792">
        <f ca="1" t="shared" si="1"/>
        <v>6.39835728952772</v>
      </c>
      <c r="L10" s="797" t="s">
        <v>36</v>
      </c>
    </row>
    <row r="11" ht="12.75" customHeight="1" spans="1:12">
      <c r="A11" s="790">
        <v>2707</v>
      </c>
      <c r="B11" s="791">
        <v>41082</v>
      </c>
      <c r="C11" s="790" t="s">
        <v>7</v>
      </c>
      <c r="D11" s="792">
        <f ca="1" t="shared" si="0"/>
        <v>9.22655715263518</v>
      </c>
      <c r="E11" s="797" t="s">
        <v>36</v>
      </c>
      <c r="F11" s="790">
        <v>2737</v>
      </c>
      <c r="G11" s="798"/>
      <c r="H11" s="798"/>
      <c r="I11" s="791">
        <v>39451</v>
      </c>
      <c r="J11" s="790" t="s">
        <v>10</v>
      </c>
      <c r="K11" s="792">
        <f ca="1" t="shared" si="1"/>
        <v>13.6919917864476</v>
      </c>
      <c r="L11" s="797" t="s">
        <v>36</v>
      </c>
    </row>
    <row r="12" ht="12.75" customHeight="1" spans="1:12">
      <c r="A12" s="790">
        <v>2708</v>
      </c>
      <c r="B12" s="791">
        <v>39254</v>
      </c>
      <c r="C12" s="790" t="s">
        <v>10</v>
      </c>
      <c r="D12" s="792">
        <f ca="1" t="shared" si="0"/>
        <v>14.2313483915127</v>
      </c>
      <c r="E12" s="797" t="s">
        <v>36</v>
      </c>
      <c r="F12" s="790">
        <v>2738</v>
      </c>
      <c r="G12" s="798"/>
      <c r="H12" s="798"/>
      <c r="I12" s="791">
        <v>40868</v>
      </c>
      <c r="J12" s="790" t="s">
        <v>7</v>
      </c>
      <c r="K12" s="792">
        <f ca="1" t="shared" si="1"/>
        <v>9.81245722108145</v>
      </c>
      <c r="L12" s="797" t="s">
        <v>36</v>
      </c>
    </row>
    <row r="13" ht="12.75" customHeight="1" spans="1:12">
      <c r="A13" s="790">
        <v>2709</v>
      </c>
      <c r="B13" s="791">
        <v>39216</v>
      </c>
      <c r="C13" s="790" t="s">
        <v>10</v>
      </c>
      <c r="D13" s="792">
        <f ca="1" t="shared" si="0"/>
        <v>14.3353867214237</v>
      </c>
      <c r="E13" s="797" t="s">
        <v>36</v>
      </c>
      <c r="F13" s="790">
        <v>2739</v>
      </c>
      <c r="G13" s="798"/>
      <c r="H13" s="798"/>
      <c r="I13" s="791">
        <v>39163</v>
      </c>
      <c r="J13" s="790" t="s">
        <v>10</v>
      </c>
      <c r="K13" s="792">
        <f ca="1" t="shared" si="1"/>
        <v>14.4804928131417</v>
      </c>
      <c r="L13" s="797" t="s">
        <v>36</v>
      </c>
    </row>
    <row r="14" ht="12.75" customHeight="1" spans="1:12">
      <c r="A14" s="790">
        <v>2710</v>
      </c>
      <c r="B14" s="791">
        <v>41341</v>
      </c>
      <c r="C14" s="790" t="s">
        <v>7</v>
      </c>
      <c r="D14" s="792">
        <f ca="1" t="shared" si="0"/>
        <v>8.51745379876797</v>
      </c>
      <c r="E14" s="797" t="s">
        <v>36</v>
      </c>
      <c r="F14" s="790">
        <v>2740</v>
      </c>
      <c r="G14" s="798"/>
      <c r="H14" s="798"/>
      <c r="I14" s="791">
        <v>41838</v>
      </c>
      <c r="J14" s="790" t="s">
        <v>7</v>
      </c>
      <c r="K14" s="792">
        <f ca="1" t="shared" si="1"/>
        <v>7.15674195756331</v>
      </c>
      <c r="L14" s="797" t="s">
        <v>36</v>
      </c>
    </row>
    <row r="15" ht="12.75" customHeight="1" spans="1:12">
      <c r="A15" s="790">
        <v>2711</v>
      </c>
      <c r="B15" s="791">
        <v>39786</v>
      </c>
      <c r="C15" s="790" t="s">
        <v>10</v>
      </c>
      <c r="D15" s="792">
        <f ca="1" t="shared" si="0"/>
        <v>12.7748117727584</v>
      </c>
      <c r="E15" s="797" t="s">
        <v>36</v>
      </c>
      <c r="F15" s="790">
        <v>2741</v>
      </c>
      <c r="G15" s="798"/>
      <c r="H15" s="798"/>
      <c r="I15" s="791">
        <v>39120</v>
      </c>
      <c r="J15" s="798"/>
      <c r="K15" s="792">
        <f ca="1" t="shared" si="1"/>
        <v>14.5982203969884</v>
      </c>
      <c r="L15" s="797" t="s">
        <v>36</v>
      </c>
    </row>
    <row r="16" ht="12.75" customHeight="1" spans="1:12">
      <c r="A16" s="790">
        <v>2712</v>
      </c>
      <c r="B16" s="791">
        <v>40310</v>
      </c>
      <c r="C16" s="790" t="s">
        <v>7</v>
      </c>
      <c r="D16" s="792">
        <f ca="1" t="shared" si="0"/>
        <v>11.3401779603012</v>
      </c>
      <c r="E16" s="797" t="s">
        <v>36</v>
      </c>
      <c r="F16" s="790">
        <v>2742</v>
      </c>
      <c r="G16" s="798"/>
      <c r="H16" s="798" t="s">
        <v>66</v>
      </c>
      <c r="I16" s="791">
        <v>41591</v>
      </c>
      <c r="J16" s="790" t="s">
        <v>7</v>
      </c>
      <c r="K16" s="792">
        <f ca="1" t="shared" si="1"/>
        <v>7.83299110198494</v>
      </c>
      <c r="L16" s="797" t="s">
        <v>36</v>
      </c>
    </row>
    <row r="17" ht="12.75" customHeight="1" spans="1:12">
      <c r="A17" s="790">
        <v>2713</v>
      </c>
      <c r="B17" s="791">
        <v>40917</v>
      </c>
      <c r="C17" s="790" t="s">
        <v>7</v>
      </c>
      <c r="D17" s="792">
        <f ca="1" t="shared" si="0"/>
        <v>9.67830253251198</v>
      </c>
      <c r="E17" s="797" t="s">
        <v>36</v>
      </c>
      <c r="F17" s="790">
        <v>2743</v>
      </c>
      <c r="G17" s="798"/>
      <c r="H17" s="798" t="s">
        <v>66</v>
      </c>
      <c r="I17" s="791">
        <v>41282</v>
      </c>
      <c r="J17" s="790" t="s">
        <v>7</v>
      </c>
      <c r="K17" s="792">
        <f ca="1" t="shared" si="1"/>
        <v>8.67898699520876</v>
      </c>
      <c r="L17" s="797" t="s">
        <v>36</v>
      </c>
    </row>
    <row r="18" ht="12.75" customHeight="1" spans="1:12">
      <c r="A18" s="790">
        <v>2714</v>
      </c>
      <c r="B18" s="791">
        <v>40737</v>
      </c>
      <c r="C18" s="790" t="s">
        <v>7</v>
      </c>
      <c r="D18" s="792">
        <f ca="1" t="shared" si="0"/>
        <v>10.1711156741958</v>
      </c>
      <c r="E18" s="797" t="s">
        <v>36</v>
      </c>
      <c r="F18" s="790">
        <v>2744</v>
      </c>
      <c r="G18" s="798"/>
      <c r="H18" s="798" t="s">
        <v>66</v>
      </c>
      <c r="I18" s="791">
        <v>41122</v>
      </c>
      <c r="J18" s="790" t="s">
        <v>7</v>
      </c>
      <c r="K18" s="792">
        <f ca="1" t="shared" si="1"/>
        <v>9.1170431211499</v>
      </c>
      <c r="L18" s="797" t="s">
        <v>36</v>
      </c>
    </row>
    <row r="19" ht="12.75" customHeight="1" spans="1:12">
      <c r="A19" s="790">
        <v>2715</v>
      </c>
      <c r="B19" s="791">
        <v>41239</v>
      </c>
      <c r="C19" s="790" t="s">
        <v>7</v>
      </c>
      <c r="D19" s="792">
        <f ca="1" t="shared" si="0"/>
        <v>8.79671457905544</v>
      </c>
      <c r="E19" s="797" t="s">
        <v>36</v>
      </c>
      <c r="F19" s="790">
        <v>2745</v>
      </c>
      <c r="G19" s="798"/>
      <c r="H19" s="798" t="s">
        <v>66</v>
      </c>
      <c r="I19" s="791">
        <v>40534</v>
      </c>
      <c r="J19" s="790" t="s">
        <v>7</v>
      </c>
      <c r="K19" s="792">
        <f ca="1" t="shared" si="1"/>
        <v>10.7268993839836</v>
      </c>
      <c r="L19" s="797" t="s">
        <v>36</v>
      </c>
    </row>
    <row r="20" ht="12.75" customHeight="1" spans="1:12">
      <c r="A20" s="790">
        <v>2716</v>
      </c>
      <c r="B20" s="791">
        <v>41838</v>
      </c>
      <c r="C20" s="790" t="s">
        <v>7</v>
      </c>
      <c r="D20" s="792">
        <f ca="1" t="shared" si="0"/>
        <v>7.15674195756331</v>
      </c>
      <c r="E20" s="797" t="s">
        <v>36</v>
      </c>
      <c r="F20" s="790">
        <v>2746</v>
      </c>
      <c r="G20" s="798"/>
      <c r="H20" s="798" t="s">
        <v>66</v>
      </c>
      <c r="I20" s="791">
        <v>41295</v>
      </c>
      <c r="J20" s="790" t="s">
        <v>7</v>
      </c>
      <c r="K20" s="792">
        <f ca="1" t="shared" si="1"/>
        <v>8.64339493497604</v>
      </c>
      <c r="L20" s="797" t="s">
        <v>36</v>
      </c>
    </row>
    <row r="21" ht="12.75" customHeight="1" spans="1:12">
      <c r="A21" s="790">
        <v>2717</v>
      </c>
      <c r="B21" s="791">
        <v>41198</v>
      </c>
      <c r="C21" s="790" t="s">
        <v>7</v>
      </c>
      <c r="D21" s="792">
        <f ca="1" t="shared" si="0"/>
        <v>8.90896646132786</v>
      </c>
      <c r="E21" s="797" t="s">
        <v>36</v>
      </c>
      <c r="F21" s="790">
        <v>2747</v>
      </c>
      <c r="G21" s="798"/>
      <c r="H21" s="798" t="s">
        <v>66</v>
      </c>
      <c r="I21" s="791">
        <v>41627</v>
      </c>
      <c r="J21" s="790" t="s">
        <v>7</v>
      </c>
      <c r="K21" s="792">
        <f ca="1" t="shared" si="1"/>
        <v>7.73442847364819</v>
      </c>
      <c r="L21" s="797" t="s">
        <v>36</v>
      </c>
    </row>
    <row r="22" ht="12.75" customHeight="1" spans="1:12">
      <c r="A22" s="790">
        <v>2718</v>
      </c>
      <c r="B22" s="791">
        <v>41754</v>
      </c>
      <c r="C22" s="790" t="s">
        <v>7</v>
      </c>
      <c r="D22" s="792">
        <f ca="1" t="shared" si="0"/>
        <v>7.38672142368241</v>
      </c>
      <c r="E22" s="797" t="s">
        <v>36</v>
      </c>
      <c r="F22" s="790">
        <v>2748</v>
      </c>
      <c r="G22" s="798"/>
      <c r="H22" s="798" t="s">
        <v>66</v>
      </c>
      <c r="I22" s="791">
        <v>41003</v>
      </c>
      <c r="J22" s="790" t="s">
        <v>7</v>
      </c>
      <c r="K22" s="792">
        <f ca="1" t="shared" si="1"/>
        <v>9.44284736481862</v>
      </c>
      <c r="L22" s="797" t="s">
        <v>36</v>
      </c>
    </row>
    <row r="23" ht="12.75" customHeight="1" spans="1:12">
      <c r="A23" s="793">
        <v>2719</v>
      </c>
      <c r="B23" s="794">
        <v>39381</v>
      </c>
      <c r="C23" s="793" t="s">
        <v>10</v>
      </c>
      <c r="D23" s="792"/>
      <c r="E23" s="799" t="s">
        <v>67</v>
      </c>
      <c r="F23" s="790">
        <v>2749</v>
      </c>
      <c r="G23" s="798"/>
      <c r="H23" s="798" t="s">
        <v>66</v>
      </c>
      <c r="I23" s="791">
        <v>41528</v>
      </c>
      <c r="J23" s="790" t="s">
        <v>7</v>
      </c>
      <c r="K23" s="792">
        <f ca="1" t="shared" si="1"/>
        <v>8.00547570157426</v>
      </c>
      <c r="L23" s="797" t="s">
        <v>36</v>
      </c>
    </row>
    <row r="24" ht="12.75" customHeight="1" spans="1:12">
      <c r="A24" s="790">
        <v>2720</v>
      </c>
      <c r="B24" s="791">
        <v>41964</v>
      </c>
      <c r="C24" s="790" t="s">
        <v>7</v>
      </c>
      <c r="D24" s="792">
        <f ca="1" t="shared" ref="D24:D34" si="2">IF(B24&lt;=0,"",((TODAY()-B24)/365.25))</f>
        <v>6.81177275838467</v>
      </c>
      <c r="E24" s="797" t="s">
        <v>36</v>
      </c>
      <c r="F24" s="790">
        <v>2750</v>
      </c>
      <c r="G24" s="798"/>
      <c r="H24" s="798" t="s">
        <v>66</v>
      </c>
      <c r="I24" s="791">
        <v>41421</v>
      </c>
      <c r="J24" s="790" t="s">
        <v>7</v>
      </c>
      <c r="K24" s="792">
        <f ca="1" t="shared" si="1"/>
        <v>8.2984257357974</v>
      </c>
      <c r="L24" s="797" t="s">
        <v>36</v>
      </c>
    </row>
    <row r="25" ht="12.75" customHeight="1" spans="1:12">
      <c r="A25" s="790">
        <v>2721</v>
      </c>
      <c r="B25" s="791">
        <v>40288</v>
      </c>
      <c r="C25" s="790" t="s">
        <v>7</v>
      </c>
      <c r="D25" s="792">
        <f ca="1" t="shared" si="2"/>
        <v>11.4004106776181</v>
      </c>
      <c r="E25" s="797" t="s">
        <v>36</v>
      </c>
      <c r="F25" s="790">
        <v>2751</v>
      </c>
      <c r="G25" s="798"/>
      <c r="H25" s="798" t="s">
        <v>66</v>
      </c>
      <c r="I25" s="791">
        <v>40666</v>
      </c>
      <c r="J25" s="790" t="s">
        <v>7</v>
      </c>
      <c r="K25" s="792">
        <f ca="1" t="shared" si="1"/>
        <v>10.3655030800821</v>
      </c>
      <c r="L25" s="797" t="s">
        <v>36</v>
      </c>
    </row>
    <row r="26" ht="12.75" customHeight="1" spans="1:12">
      <c r="A26" s="790">
        <v>2722</v>
      </c>
      <c r="B26" s="791">
        <v>40919</v>
      </c>
      <c r="C26" s="790" t="s">
        <v>7</v>
      </c>
      <c r="D26" s="792">
        <f ca="1" t="shared" si="2"/>
        <v>9.67282683093771</v>
      </c>
      <c r="E26" s="797" t="s">
        <v>36</v>
      </c>
      <c r="F26" s="790">
        <v>2752</v>
      </c>
      <c r="G26" s="798"/>
      <c r="H26" s="798" t="s">
        <v>66</v>
      </c>
      <c r="I26" s="791">
        <v>41333</v>
      </c>
      <c r="J26" s="790" t="s">
        <v>7</v>
      </c>
      <c r="K26" s="792">
        <f ca="1" t="shared" si="1"/>
        <v>8.53935660506502</v>
      </c>
      <c r="L26" s="797" t="s">
        <v>36</v>
      </c>
    </row>
    <row r="27" ht="12.75" customHeight="1" spans="1:12">
      <c r="A27" s="790">
        <v>2723</v>
      </c>
      <c r="B27" s="791">
        <v>39577</v>
      </c>
      <c r="C27" s="790" t="s">
        <v>10</v>
      </c>
      <c r="D27" s="792">
        <f ca="1" t="shared" si="2"/>
        <v>13.347022587269</v>
      </c>
      <c r="E27" s="797" t="s">
        <v>36</v>
      </c>
      <c r="F27" s="790">
        <v>2753</v>
      </c>
      <c r="G27" s="798"/>
      <c r="H27" s="798" t="s">
        <v>66</v>
      </c>
      <c r="I27" s="791">
        <v>41575</v>
      </c>
      <c r="J27" s="790" t="s">
        <v>7</v>
      </c>
      <c r="K27" s="792">
        <f ca="1" t="shared" si="1"/>
        <v>7.87679671457906</v>
      </c>
      <c r="L27" s="797" t="s">
        <v>36</v>
      </c>
    </row>
    <row r="28" ht="12.75" customHeight="1" spans="1:12">
      <c r="A28" s="790">
        <v>2724</v>
      </c>
      <c r="B28" s="791">
        <v>40704</v>
      </c>
      <c r="C28" s="790" t="s">
        <v>7</v>
      </c>
      <c r="D28" s="792">
        <f ca="1" t="shared" si="2"/>
        <v>10.2614647501711</v>
      </c>
      <c r="E28" s="797" t="s">
        <v>36</v>
      </c>
      <c r="F28" s="790">
        <v>2754</v>
      </c>
      <c r="G28" s="798"/>
      <c r="H28" s="798" t="s">
        <v>66</v>
      </c>
      <c r="I28" s="791">
        <v>41249</v>
      </c>
      <c r="J28" s="790" t="s">
        <v>7</v>
      </c>
      <c r="K28" s="792">
        <f ca="1" t="shared" si="1"/>
        <v>8.76933607118412</v>
      </c>
      <c r="L28" s="797" t="s">
        <v>36</v>
      </c>
    </row>
    <row r="29" ht="12.75" customHeight="1" spans="1:12">
      <c r="A29" s="790">
        <v>2725</v>
      </c>
      <c r="B29" s="791">
        <v>40963</v>
      </c>
      <c r="C29" s="790" t="s">
        <v>7</v>
      </c>
      <c r="D29" s="792">
        <f ca="1" t="shared" si="2"/>
        <v>9.5523613963039</v>
      </c>
      <c r="E29" s="797" t="s">
        <v>36</v>
      </c>
      <c r="F29" s="790">
        <v>2755</v>
      </c>
      <c r="G29" s="798"/>
      <c r="H29" s="798" t="s">
        <v>66</v>
      </c>
      <c r="I29" s="791">
        <v>40976</v>
      </c>
      <c r="J29" s="790" t="s">
        <v>10</v>
      </c>
      <c r="K29" s="792">
        <f ca="1" t="shared" si="1"/>
        <v>9.51676933607118</v>
      </c>
      <c r="L29" s="797" t="s">
        <v>36</v>
      </c>
    </row>
    <row r="30" ht="12.75" customHeight="1" spans="1:12">
      <c r="A30" s="790">
        <v>2726</v>
      </c>
      <c r="B30" s="791">
        <v>41129</v>
      </c>
      <c r="C30" s="790" t="s">
        <v>7</v>
      </c>
      <c r="D30" s="792">
        <f ca="1" t="shared" si="2"/>
        <v>9.09787816563997</v>
      </c>
      <c r="E30" s="797" t="s">
        <v>36</v>
      </c>
      <c r="F30" s="790">
        <v>2756</v>
      </c>
      <c r="G30" s="798"/>
      <c r="H30" s="798" t="s">
        <v>66</v>
      </c>
      <c r="I30" s="791">
        <v>41205</v>
      </c>
      <c r="J30" s="790" t="s">
        <v>7</v>
      </c>
      <c r="K30" s="792">
        <f ca="1" t="shared" si="1"/>
        <v>8.88980150581793</v>
      </c>
      <c r="L30" s="797" t="s">
        <v>36</v>
      </c>
    </row>
    <row r="31" ht="12.75" customHeight="1" spans="1:12">
      <c r="A31" s="790">
        <v>2727</v>
      </c>
      <c r="B31" s="791">
        <v>41543</v>
      </c>
      <c r="C31" s="790" t="s">
        <v>7</v>
      </c>
      <c r="D31" s="792">
        <f ca="1" t="shared" si="2"/>
        <v>7.96440793976728</v>
      </c>
      <c r="E31" s="797" t="s">
        <v>36</v>
      </c>
      <c r="F31" s="790">
        <v>2757</v>
      </c>
      <c r="G31" s="800"/>
      <c r="H31" s="798" t="s">
        <v>66</v>
      </c>
      <c r="I31" s="791">
        <v>41310</v>
      </c>
      <c r="J31" s="790" t="s">
        <v>7</v>
      </c>
      <c r="K31" s="792">
        <f ca="1" t="shared" si="1"/>
        <v>8.60232717316906</v>
      </c>
      <c r="L31" s="797" t="s">
        <v>36</v>
      </c>
    </row>
    <row r="32" ht="12.75" customHeight="1" spans="1:12">
      <c r="A32" s="790">
        <v>2728</v>
      </c>
      <c r="B32" s="791">
        <v>39507</v>
      </c>
      <c r="C32" s="790" t="s">
        <v>10</v>
      </c>
      <c r="D32" s="792">
        <f ca="1" t="shared" si="2"/>
        <v>13.5386721423682</v>
      </c>
      <c r="E32" s="797" t="s">
        <v>36</v>
      </c>
      <c r="F32" s="790">
        <v>2758</v>
      </c>
      <c r="G32" s="798"/>
      <c r="H32" s="798" t="s">
        <v>66</v>
      </c>
      <c r="I32" s="791">
        <v>41156</v>
      </c>
      <c r="J32" s="790" t="s">
        <v>7</v>
      </c>
      <c r="K32" s="792">
        <f ca="1" t="shared" si="1"/>
        <v>9.02395619438741</v>
      </c>
      <c r="L32" s="802" t="s">
        <v>68</v>
      </c>
    </row>
    <row r="33" ht="12.75" customHeight="1" spans="1:12">
      <c r="A33" s="790">
        <v>2729</v>
      </c>
      <c r="B33" s="791">
        <v>41436</v>
      </c>
      <c r="C33" s="791" t="s">
        <v>7</v>
      </c>
      <c r="D33" s="792">
        <f ca="1" t="shared" si="2"/>
        <v>8.25735797399042</v>
      </c>
      <c r="E33" s="797" t="s">
        <v>36</v>
      </c>
      <c r="F33" s="790">
        <v>2759</v>
      </c>
      <c r="G33" s="798"/>
      <c r="H33" s="798" t="s">
        <v>66</v>
      </c>
      <c r="I33" s="791">
        <v>41471</v>
      </c>
      <c r="J33" s="790" t="s">
        <v>7</v>
      </c>
      <c r="K33" s="792">
        <f ca="1" t="shared" si="1"/>
        <v>8.16153319644079</v>
      </c>
      <c r="L33" s="797" t="s">
        <v>36</v>
      </c>
    </row>
    <row r="34" ht="12.75" customHeight="1" spans="1:12">
      <c r="A34" s="790">
        <v>2730</v>
      </c>
      <c r="B34" s="791">
        <v>41263</v>
      </c>
      <c r="C34" s="790" t="s">
        <v>7</v>
      </c>
      <c r="D34" s="792">
        <f ca="1" t="shared" si="2"/>
        <v>8.73100616016427</v>
      </c>
      <c r="E34" s="797" t="s">
        <v>36</v>
      </c>
      <c r="F34" s="790">
        <v>2760</v>
      </c>
      <c r="G34" s="798"/>
      <c r="H34" s="798" t="s">
        <v>66</v>
      </c>
      <c r="I34" s="791">
        <v>41732</v>
      </c>
      <c r="J34" s="790" t="s">
        <v>7</v>
      </c>
      <c r="K34" s="792">
        <f ca="1" t="shared" si="1"/>
        <v>7.44695414099932</v>
      </c>
      <c r="L34" s="797" t="s">
        <v>36</v>
      </c>
    </row>
    <row r="35" ht="12.75" customHeight="1"/>
    <row r="36" ht="12.75" customHeight="1" spans="2:13">
      <c r="B36" s="156" t="s">
        <v>69</v>
      </c>
      <c r="C36" s="156"/>
      <c r="D36" s="156"/>
      <c r="E36" s="156"/>
      <c r="F36" s="81" t="s">
        <v>10</v>
      </c>
      <c r="H36" s="156" t="s">
        <v>23</v>
      </c>
      <c r="I36" s="156"/>
      <c r="J36" s="156"/>
      <c r="K36" s="156"/>
      <c r="L36" s="156"/>
      <c r="M36" s="803"/>
    </row>
    <row r="37" ht="12.75" customHeight="1" spans="1:13">
      <c r="A37" s="407"/>
      <c r="B37" s="160" t="s">
        <v>22</v>
      </c>
      <c r="C37" s="160"/>
      <c r="D37" s="160"/>
      <c r="E37" s="160"/>
      <c r="F37" s="81" t="s">
        <v>7</v>
      </c>
      <c r="H37" s="156" t="s">
        <v>25</v>
      </c>
      <c r="I37" s="156"/>
      <c r="J37" s="156"/>
      <c r="K37" s="156"/>
      <c r="L37" s="156"/>
      <c r="M37" s="803"/>
    </row>
    <row r="38" ht="12.75" customHeight="1" spans="1:13">
      <c r="A38" s="363"/>
      <c r="B38" s="795"/>
      <c r="C38" s="795"/>
      <c r="D38" s="795"/>
      <c r="E38" s="795"/>
      <c r="F38" s="81" t="s">
        <v>6</v>
      </c>
      <c r="G38" s="156" t="s">
        <v>27</v>
      </c>
      <c r="H38" s="156"/>
      <c r="I38" s="156"/>
      <c r="J38" s="156"/>
      <c r="K38" s="156"/>
      <c r="L38" s="156"/>
      <c r="M38" s="803"/>
    </row>
    <row r="39" ht="12.75" customHeight="1" spans="1:13">
      <c r="A39" s="363"/>
      <c r="B39" s="452"/>
      <c r="C39" s="452"/>
      <c r="D39" s="452"/>
      <c r="E39" s="452"/>
      <c r="G39" s="93"/>
      <c r="H39" s="93"/>
      <c r="I39" s="93"/>
      <c r="J39" s="93"/>
      <c r="K39" s="93"/>
      <c r="M39" s="803"/>
    </row>
    <row r="40" spans="1:12">
      <c r="A40" s="796" t="s">
        <v>70</v>
      </c>
      <c r="B40" s="796"/>
      <c r="C40" s="796"/>
      <c r="D40" s="796"/>
      <c r="E40" s="796"/>
      <c r="F40" s="796"/>
      <c r="G40" s="796"/>
      <c r="H40" s="796"/>
      <c r="I40" s="796"/>
      <c r="J40" s="160"/>
      <c r="K40" s="160"/>
      <c r="L40" s="160"/>
    </row>
  </sheetData>
  <mergeCells count="7">
    <mergeCell ref="A3:L3"/>
    <mergeCell ref="B36:E36"/>
    <mergeCell ref="H36:L36"/>
    <mergeCell ref="H37:L37"/>
    <mergeCell ref="B38:E38"/>
    <mergeCell ref="G38:L38"/>
    <mergeCell ref="A1:L2"/>
  </mergeCells>
  <conditionalFormatting sqref="L3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G20" sqref="G20"/>
    </sheetView>
  </sheetViews>
  <sheetFormatPr defaultColWidth="9" defaultRowHeight="13.5"/>
  <cols>
    <col min="1" max="1" width="17.1428571428571" style="85" customWidth="1"/>
    <col min="2" max="3" width="2.57142857142857" style="85" customWidth="1"/>
    <col min="4" max="4" width="9.68571428571429" style="85" customWidth="1"/>
    <col min="5" max="5" width="4.14285714285714" style="85" customWidth="1"/>
    <col min="6" max="6" width="5.14285714285714" style="85" customWidth="1"/>
    <col min="7" max="7" width="33.2857142857143" style="719" customWidth="1"/>
    <col min="8" max="8" width="15.1904761904762" style="85" customWidth="1"/>
    <col min="9" max="10" width="2.57142857142857" style="85" customWidth="1"/>
    <col min="11" max="11" width="9.68571428571429" style="85" customWidth="1"/>
    <col min="12" max="12" width="4.14285714285714" style="85" customWidth="1"/>
    <col min="13" max="13" width="5.14285714285714" style="85" customWidth="1"/>
    <col min="14" max="14" width="36.0952380952381" style="719" customWidth="1"/>
    <col min="15" max="15" width="2.64761904761905" style="261" customWidth="1"/>
    <col min="16" max="17" width="12.6857142857143" style="491" customWidth="1"/>
    <col min="18" max="22" width="12.6857142857143" style="261" customWidth="1"/>
    <col min="23" max="26" width="8.98095238095238" style="261" customWidth="1"/>
    <col min="27" max="257" width="8.98095238095238" style="664" customWidth="1"/>
    <col min="258" max="1025" width="8.98095238095238" customWidth="1"/>
  </cols>
  <sheetData>
    <row r="1" ht="12.75" customHeight="1" spans="1:24">
      <c r="A1" s="720" t="s">
        <v>71</v>
      </c>
      <c r="B1" s="720"/>
      <c r="C1" s="720"/>
      <c r="D1" s="720"/>
      <c r="E1" s="720"/>
      <c r="F1" s="720"/>
      <c r="G1" s="720"/>
      <c r="H1" s="720"/>
      <c r="I1" s="720"/>
      <c r="J1" s="720"/>
      <c r="K1" s="720"/>
      <c r="L1" s="720"/>
      <c r="M1" s="720"/>
      <c r="N1" s="720"/>
      <c r="P1" s="393" t="s">
        <v>72</v>
      </c>
      <c r="Q1" s="393"/>
      <c r="R1" s="393"/>
      <c r="S1" s="393"/>
      <c r="T1" s="393"/>
      <c r="U1" s="393"/>
      <c r="V1" s="393"/>
      <c r="W1" s="488"/>
      <c r="X1" s="488"/>
    </row>
    <row r="2" ht="12.75" customHeight="1" spans="1:22">
      <c r="A2" s="720"/>
      <c r="B2" s="720"/>
      <c r="C2" s="720"/>
      <c r="D2" s="720"/>
      <c r="E2" s="720"/>
      <c r="F2" s="720"/>
      <c r="G2" s="720"/>
      <c r="H2" s="720"/>
      <c r="I2" s="720"/>
      <c r="J2" s="720"/>
      <c r="K2" s="720"/>
      <c r="L2" s="720"/>
      <c r="M2" s="720"/>
      <c r="N2" s="720"/>
      <c r="P2" s="393"/>
      <c r="Q2" s="393"/>
      <c r="R2" s="393"/>
      <c r="S2" s="393"/>
      <c r="T2" s="393"/>
      <c r="U2" s="393"/>
      <c r="V2" s="393"/>
    </row>
    <row r="3" ht="12.75" customHeight="1" spans="1:22">
      <c r="A3" s="415" t="s">
        <v>73</v>
      </c>
      <c r="B3" s="415"/>
      <c r="C3" s="415"/>
      <c r="D3" s="415" t="s">
        <v>5</v>
      </c>
      <c r="E3" s="415"/>
      <c r="F3" s="415" t="s">
        <v>6</v>
      </c>
      <c r="G3" s="415" t="s">
        <v>74</v>
      </c>
      <c r="H3" s="415" t="s">
        <v>73</v>
      </c>
      <c r="I3" s="415"/>
      <c r="J3" s="415"/>
      <c r="K3" s="438" t="s">
        <v>5</v>
      </c>
      <c r="L3" s="415"/>
      <c r="M3" s="415" t="s">
        <v>6</v>
      </c>
      <c r="N3" s="415" t="s">
        <v>74</v>
      </c>
      <c r="Q3" s="153"/>
      <c r="R3" s="153"/>
      <c r="S3" s="153"/>
      <c r="T3" s="153"/>
      <c r="U3" s="153"/>
      <c r="V3" s="153"/>
    </row>
    <row r="4" ht="12.75" customHeight="1" spans="1:27">
      <c r="A4" s="721" t="s">
        <v>75</v>
      </c>
      <c r="B4" s="413" t="s">
        <v>76</v>
      </c>
      <c r="C4" s="415"/>
      <c r="D4" s="698">
        <v>42403</v>
      </c>
      <c r="E4" s="701" t="s">
        <v>7</v>
      </c>
      <c r="F4" s="471">
        <f ca="1" t="shared" ref="F4:F41" si="0">IF(D4&lt;=0,"",((TODAY()-D4)/365.25))</f>
        <v>5.60985626283368</v>
      </c>
      <c r="G4" s="733" t="s">
        <v>77</v>
      </c>
      <c r="H4" s="734" t="s">
        <v>78</v>
      </c>
      <c r="I4" s="413" t="s">
        <v>76</v>
      </c>
      <c r="J4" s="415"/>
      <c r="K4" s="698">
        <v>42257</v>
      </c>
      <c r="L4" s="699" t="s">
        <v>7</v>
      </c>
      <c r="M4" s="471">
        <f ca="1" t="shared" ref="M4:M22" si="1">IF(K4&lt;=0,"",((TODAY()-K4)/365.25))</f>
        <v>6.00958247775496</v>
      </c>
      <c r="N4" s="733" t="s">
        <v>79</v>
      </c>
      <c r="P4" s="731" t="s">
        <v>80</v>
      </c>
      <c r="Q4" s="731"/>
      <c r="R4" s="731"/>
      <c r="S4" s="731"/>
      <c r="T4" s="731"/>
      <c r="U4" s="731"/>
      <c r="V4" s="488"/>
      <c r="Y4" s="780"/>
      <c r="Z4" s="780"/>
      <c r="AA4" s="450"/>
    </row>
    <row r="5" ht="12.75" customHeight="1" spans="1:27">
      <c r="A5" s="722" t="s">
        <v>81</v>
      </c>
      <c r="B5" s="413" t="s">
        <v>76</v>
      </c>
      <c r="C5" s="459" t="s">
        <v>82</v>
      </c>
      <c r="D5" s="700">
        <v>42403</v>
      </c>
      <c r="E5" s="701" t="s">
        <v>7</v>
      </c>
      <c r="F5" s="471">
        <f ca="1" t="shared" si="0"/>
        <v>5.60985626283368</v>
      </c>
      <c r="G5" s="735" t="s">
        <v>83</v>
      </c>
      <c r="H5" s="734" t="s">
        <v>84</v>
      </c>
      <c r="I5" s="413" t="s">
        <v>76</v>
      </c>
      <c r="J5" s="459" t="s">
        <v>82</v>
      </c>
      <c r="K5" s="700">
        <v>42187</v>
      </c>
      <c r="L5" s="699" t="s">
        <v>7</v>
      </c>
      <c r="M5" s="471">
        <f ca="1" t="shared" si="1"/>
        <v>6.20123203285421</v>
      </c>
      <c r="N5" s="733" t="s">
        <v>85</v>
      </c>
      <c r="P5" s="768"/>
      <c r="Q5" s="781"/>
      <c r="R5" s="768"/>
      <c r="S5" s="768"/>
      <c r="T5" s="768"/>
      <c r="U5" s="768"/>
      <c r="V5" s="82"/>
      <c r="Y5" s="780"/>
      <c r="Z5" s="780"/>
      <c r="AA5" s="784"/>
    </row>
    <row r="6" ht="12.75" customHeight="1" spans="1:27">
      <c r="A6" s="723" t="s">
        <v>86</v>
      </c>
      <c r="B6" s="413" t="s">
        <v>76</v>
      </c>
      <c r="C6" s="415"/>
      <c r="D6" s="698">
        <v>42194</v>
      </c>
      <c r="E6" s="699" t="s">
        <v>7</v>
      </c>
      <c r="F6" s="471">
        <f ca="1" t="shared" si="0"/>
        <v>6.18206707734428</v>
      </c>
      <c r="G6" s="735" t="s">
        <v>83</v>
      </c>
      <c r="H6" s="734" t="s">
        <v>87</v>
      </c>
      <c r="I6" s="413" t="s">
        <v>76</v>
      </c>
      <c r="J6" s="415"/>
      <c r="K6" s="698">
        <v>42103</v>
      </c>
      <c r="L6" s="699" t="s">
        <v>7</v>
      </c>
      <c r="M6" s="471">
        <f ca="1" t="shared" si="1"/>
        <v>6.43121149897331</v>
      </c>
      <c r="N6" s="733" t="s">
        <v>88</v>
      </c>
      <c r="P6" s="769" t="s">
        <v>89</v>
      </c>
      <c r="Q6" s="153" t="s">
        <v>22</v>
      </c>
      <c r="R6" s="153"/>
      <c r="S6" s="153"/>
      <c r="T6" s="153"/>
      <c r="U6" s="153"/>
      <c r="V6" s="153"/>
      <c r="W6" s="142"/>
      <c r="X6" s="142"/>
      <c r="Y6" s="487"/>
      <c r="Z6" s="487"/>
      <c r="AA6" s="785"/>
    </row>
    <row r="7" ht="12.75" customHeight="1" spans="1:27">
      <c r="A7" s="724" t="s">
        <v>90</v>
      </c>
      <c r="B7" s="413" t="s">
        <v>76</v>
      </c>
      <c r="C7" s="415"/>
      <c r="D7" s="698">
        <v>42131</v>
      </c>
      <c r="E7" s="699" t="s">
        <v>7</v>
      </c>
      <c r="F7" s="471">
        <f ca="1" t="shared" si="0"/>
        <v>6.35455167693361</v>
      </c>
      <c r="G7" s="735" t="s">
        <v>83</v>
      </c>
      <c r="H7" s="734" t="s">
        <v>91</v>
      </c>
      <c r="I7" s="680"/>
      <c r="J7" s="459" t="s">
        <v>82</v>
      </c>
      <c r="K7" s="726">
        <v>42089</v>
      </c>
      <c r="L7" s="701" t="s">
        <v>7</v>
      </c>
      <c r="M7" s="471">
        <f ca="1" t="shared" si="1"/>
        <v>6.46954140999316</v>
      </c>
      <c r="N7" s="733" t="s">
        <v>88</v>
      </c>
      <c r="Q7" s="261"/>
      <c r="Y7" s="487"/>
      <c r="Z7" s="487"/>
      <c r="AA7" s="785"/>
    </row>
    <row r="8" ht="12.75" customHeight="1" spans="1:27">
      <c r="A8" s="724" t="s">
        <v>92</v>
      </c>
      <c r="B8" s="413" t="s">
        <v>76</v>
      </c>
      <c r="C8" s="680"/>
      <c r="D8" s="725">
        <v>42503</v>
      </c>
      <c r="E8" s="699" t="s">
        <v>7</v>
      </c>
      <c r="F8" s="471">
        <f ca="1" t="shared" si="0"/>
        <v>5.33607118412047</v>
      </c>
      <c r="G8" s="735" t="s">
        <v>83</v>
      </c>
      <c r="H8" s="734" t="s">
        <v>93</v>
      </c>
      <c r="I8" s="413" t="s">
        <v>76</v>
      </c>
      <c r="J8" s="415"/>
      <c r="K8" s="700">
        <v>42298</v>
      </c>
      <c r="L8" s="743" t="s">
        <v>7</v>
      </c>
      <c r="M8" s="471">
        <f ca="1" t="shared" si="1"/>
        <v>5.89733059548255</v>
      </c>
      <c r="N8" s="733" t="s">
        <v>88</v>
      </c>
      <c r="P8" s="731" t="s">
        <v>94</v>
      </c>
      <c r="Q8" s="731"/>
      <c r="R8" s="731"/>
      <c r="S8" s="731"/>
      <c r="T8" s="731"/>
      <c r="U8" s="731"/>
      <c r="W8" s="780"/>
      <c r="X8" s="780"/>
      <c r="Y8" s="487"/>
      <c r="Z8" s="487"/>
      <c r="AA8" s="786"/>
    </row>
    <row r="9" ht="12.75" customHeight="1" spans="1:27">
      <c r="A9" s="724" t="s">
        <v>95</v>
      </c>
      <c r="B9" s="413" t="s">
        <v>76</v>
      </c>
      <c r="C9" s="415"/>
      <c r="D9" s="726">
        <v>42173</v>
      </c>
      <c r="E9" s="699" t="s">
        <v>7</v>
      </c>
      <c r="F9" s="471">
        <f ca="1" t="shared" si="0"/>
        <v>6.23956194387406</v>
      </c>
      <c r="G9" s="735" t="s">
        <v>83</v>
      </c>
      <c r="H9" s="736" t="s">
        <v>96</v>
      </c>
      <c r="I9" s="413" t="s">
        <v>76</v>
      </c>
      <c r="J9" s="415"/>
      <c r="K9" s="700">
        <v>42565</v>
      </c>
      <c r="L9" s="743" t="s">
        <v>7</v>
      </c>
      <c r="M9" s="471">
        <f ca="1" t="shared" si="1"/>
        <v>5.16632443531828</v>
      </c>
      <c r="N9" s="733" t="s">
        <v>88</v>
      </c>
      <c r="P9" s="261"/>
      <c r="Q9" s="142"/>
      <c r="R9" s="142"/>
      <c r="S9" s="142"/>
      <c r="T9" s="142"/>
      <c r="U9" s="142"/>
      <c r="V9" s="142"/>
      <c r="W9" s="780"/>
      <c r="X9" s="780"/>
      <c r="Y9" s="780"/>
      <c r="Z9" s="780"/>
      <c r="AA9" s="450"/>
    </row>
    <row r="10" ht="12.75" customHeight="1" spans="1:27">
      <c r="A10" s="724" t="s">
        <v>97</v>
      </c>
      <c r="B10" s="413" t="s">
        <v>76</v>
      </c>
      <c r="C10" s="459" t="s">
        <v>82</v>
      </c>
      <c r="D10" s="698">
        <v>42087</v>
      </c>
      <c r="E10" s="699" t="s">
        <v>7</v>
      </c>
      <c r="F10" s="471">
        <f ca="1" t="shared" si="0"/>
        <v>6.47501711156742</v>
      </c>
      <c r="G10" s="735" t="s">
        <v>83</v>
      </c>
      <c r="H10" s="728" t="s">
        <v>98</v>
      </c>
      <c r="I10" s="413" t="s">
        <v>76</v>
      </c>
      <c r="J10" s="415"/>
      <c r="K10" s="698">
        <v>42775</v>
      </c>
      <c r="L10" s="743" t="s">
        <v>7</v>
      </c>
      <c r="M10" s="471">
        <f ca="1" t="shared" si="1"/>
        <v>4.59137577002053</v>
      </c>
      <c r="N10" s="733" t="s">
        <v>99</v>
      </c>
      <c r="P10" s="395" t="s">
        <v>100</v>
      </c>
      <c r="Q10" s="153" t="s">
        <v>101</v>
      </c>
      <c r="R10" s="153"/>
      <c r="S10" s="153"/>
      <c r="T10" s="153"/>
      <c r="U10" s="153"/>
      <c r="V10" s="153"/>
      <c r="W10" s="487"/>
      <c r="X10" s="487"/>
      <c r="Y10" s="780"/>
      <c r="Z10" s="780"/>
      <c r="AA10" s="784"/>
    </row>
    <row r="11" s="665" customFormat="1" ht="12.75" customHeight="1" spans="1:27">
      <c r="A11" s="724" t="s">
        <v>102</v>
      </c>
      <c r="B11" s="413" t="s">
        <v>76</v>
      </c>
      <c r="C11" s="680"/>
      <c r="D11" s="700">
        <v>42391</v>
      </c>
      <c r="E11" s="701" t="s">
        <v>7</v>
      </c>
      <c r="F11" s="471">
        <f ca="1" t="shared" si="0"/>
        <v>5.64271047227926</v>
      </c>
      <c r="G11" s="735" t="s">
        <v>83</v>
      </c>
      <c r="H11" s="728" t="s">
        <v>103</v>
      </c>
      <c r="I11" s="413" t="s">
        <v>76</v>
      </c>
      <c r="J11" s="415"/>
      <c r="K11" s="753">
        <v>43137</v>
      </c>
      <c r="L11" s="743" t="s">
        <v>7</v>
      </c>
      <c r="M11" s="471">
        <f ca="1" t="shared" si="1"/>
        <v>3.60027378507871</v>
      </c>
      <c r="N11" s="733" t="s">
        <v>104</v>
      </c>
      <c r="O11" s="261"/>
      <c r="P11" s="770" t="s">
        <v>105</v>
      </c>
      <c r="Q11" s="153" t="s">
        <v>106</v>
      </c>
      <c r="R11" s="153"/>
      <c r="S11" s="153"/>
      <c r="T11" s="153"/>
      <c r="U11" s="153"/>
      <c r="V11" s="153"/>
      <c r="W11" s="487"/>
      <c r="X11" s="487"/>
      <c r="Y11" s="487"/>
      <c r="Z11" s="487"/>
      <c r="AA11" s="785"/>
    </row>
    <row r="12" s="665" customFormat="1" ht="12.75" customHeight="1" spans="1:27">
      <c r="A12" s="724" t="s">
        <v>107</v>
      </c>
      <c r="B12" s="413" t="s">
        <v>76</v>
      </c>
      <c r="C12" s="415"/>
      <c r="D12" s="700">
        <v>42340</v>
      </c>
      <c r="E12" s="701" t="s">
        <v>7</v>
      </c>
      <c r="F12" s="471">
        <f ca="1" t="shared" si="0"/>
        <v>5.782340862423</v>
      </c>
      <c r="G12" s="735" t="s">
        <v>83</v>
      </c>
      <c r="H12" s="737"/>
      <c r="I12" s="754"/>
      <c r="J12" s="754"/>
      <c r="K12" s="755"/>
      <c r="L12" s="754"/>
      <c r="M12" s="471" t="str">
        <f ca="1" t="shared" si="1"/>
        <v/>
      </c>
      <c r="N12" s="755"/>
      <c r="O12" s="261"/>
      <c r="P12" s="395" t="s">
        <v>89</v>
      </c>
      <c r="Q12" s="153" t="s">
        <v>108</v>
      </c>
      <c r="R12" s="153"/>
      <c r="S12" s="153"/>
      <c r="T12" s="153"/>
      <c r="U12" s="153"/>
      <c r="V12" s="153"/>
      <c r="W12" s="487"/>
      <c r="X12" s="487"/>
      <c r="Y12" s="487"/>
      <c r="Z12" s="487"/>
      <c r="AA12" s="785"/>
    </row>
    <row r="13" s="665" customFormat="1" ht="12.75" customHeight="1" spans="1:27">
      <c r="A13" s="724" t="s">
        <v>109</v>
      </c>
      <c r="B13" s="413" t="s">
        <v>76</v>
      </c>
      <c r="C13" s="459" t="s">
        <v>82</v>
      </c>
      <c r="D13" s="726">
        <v>42117</v>
      </c>
      <c r="E13" s="699" t="s">
        <v>7</v>
      </c>
      <c r="F13" s="471">
        <f ca="1" t="shared" si="0"/>
        <v>6.39288158795346</v>
      </c>
      <c r="G13" s="735" t="s">
        <v>83</v>
      </c>
      <c r="H13" s="729"/>
      <c r="I13" s="680"/>
      <c r="J13" s="680"/>
      <c r="K13" s="756"/>
      <c r="L13" s="680"/>
      <c r="M13" s="471" t="str">
        <f ca="1" t="shared" si="1"/>
        <v/>
      </c>
      <c r="N13" s="766"/>
      <c r="O13" s="261"/>
      <c r="P13" s="396" t="s">
        <v>110</v>
      </c>
      <c r="Q13" s="486" t="s">
        <v>111</v>
      </c>
      <c r="R13" s="486"/>
      <c r="S13" s="486"/>
      <c r="T13" s="486"/>
      <c r="U13" s="486"/>
      <c r="V13" s="486"/>
      <c r="W13" s="487"/>
      <c r="X13" s="487"/>
      <c r="Y13" s="487"/>
      <c r="Z13" s="487"/>
      <c r="AA13" s="786"/>
    </row>
    <row r="14" s="665" customFormat="1" ht="12.75" customHeight="1" spans="1:27">
      <c r="A14" s="724" t="s">
        <v>112</v>
      </c>
      <c r="B14" s="413" t="s">
        <v>76</v>
      </c>
      <c r="C14" s="415"/>
      <c r="D14" s="727">
        <v>42538</v>
      </c>
      <c r="E14" s="699" t="s">
        <v>7</v>
      </c>
      <c r="F14" s="471">
        <f ca="1" t="shared" si="0"/>
        <v>5.24024640657084</v>
      </c>
      <c r="G14" s="735" t="s">
        <v>83</v>
      </c>
      <c r="H14" s="738" t="s">
        <v>113</v>
      </c>
      <c r="I14" s="413" t="s">
        <v>76</v>
      </c>
      <c r="J14" s="415"/>
      <c r="K14" s="458">
        <v>43769</v>
      </c>
      <c r="L14" s="699" t="s">
        <v>7</v>
      </c>
      <c r="M14" s="471">
        <f ca="1" t="shared" si="1"/>
        <v>1.86995208761123</v>
      </c>
      <c r="N14" s="771" t="s">
        <v>114</v>
      </c>
      <c r="O14" s="261"/>
      <c r="P14" s="396"/>
      <c r="Q14" s="486"/>
      <c r="R14" s="486"/>
      <c r="S14" s="486"/>
      <c r="T14" s="486"/>
      <c r="U14" s="486"/>
      <c r="V14" s="487"/>
      <c r="W14" s="487"/>
      <c r="X14" s="487"/>
      <c r="Y14" s="487"/>
      <c r="Z14" s="487"/>
      <c r="AA14" s="786"/>
    </row>
    <row r="15" s="665" customFormat="1" ht="12.75" customHeight="1" spans="1:27">
      <c r="A15" s="724" t="s">
        <v>115</v>
      </c>
      <c r="B15" s="413" t="s">
        <v>76</v>
      </c>
      <c r="C15" s="415"/>
      <c r="D15" s="700">
        <v>42306</v>
      </c>
      <c r="E15" s="739" t="s">
        <v>7</v>
      </c>
      <c r="F15" s="471">
        <f ca="1" t="shared" si="0"/>
        <v>5.87542778918549</v>
      </c>
      <c r="G15" s="735" t="s">
        <v>83</v>
      </c>
      <c r="H15" s="740" t="s">
        <v>116</v>
      </c>
      <c r="I15" s="413" t="s">
        <v>76</v>
      </c>
      <c r="J15" s="415"/>
      <c r="K15" s="698">
        <v>42347</v>
      </c>
      <c r="L15" s="699" t="s">
        <v>7</v>
      </c>
      <c r="M15" s="471">
        <f ca="1" t="shared" si="1"/>
        <v>5.76317590691307</v>
      </c>
      <c r="N15" s="771" t="s">
        <v>114</v>
      </c>
      <c r="O15" s="261"/>
      <c r="P15" s="396" t="s">
        <v>76</v>
      </c>
      <c r="Q15" s="486" t="s">
        <v>117</v>
      </c>
      <c r="R15" s="486"/>
      <c r="S15" s="486"/>
      <c r="T15" s="486"/>
      <c r="U15" s="486"/>
      <c r="V15" s="486"/>
      <c r="W15" s="487"/>
      <c r="X15" s="487"/>
      <c r="Y15" s="487"/>
      <c r="Z15" s="487"/>
      <c r="AA15" s="786"/>
    </row>
    <row r="16" s="665" customFormat="1" ht="12.75" customHeight="1" spans="1:27">
      <c r="A16" s="724" t="s">
        <v>118</v>
      </c>
      <c r="B16" s="413" t="s">
        <v>76</v>
      </c>
      <c r="C16" s="415"/>
      <c r="D16" s="698">
        <v>42244</v>
      </c>
      <c r="E16" s="701" t="s">
        <v>7</v>
      </c>
      <c r="F16" s="471">
        <f ca="1" t="shared" si="0"/>
        <v>6.04517453798768</v>
      </c>
      <c r="G16" s="735" t="s">
        <v>83</v>
      </c>
      <c r="H16" s="740" t="s">
        <v>119</v>
      </c>
      <c r="I16" s="413" t="s">
        <v>76</v>
      </c>
      <c r="J16" s="415"/>
      <c r="K16" s="698">
        <v>42146</v>
      </c>
      <c r="L16" s="415" t="s">
        <v>38</v>
      </c>
      <c r="M16" s="471">
        <f ca="1" t="shared" si="1"/>
        <v>6.31348391512663</v>
      </c>
      <c r="N16" s="771" t="s">
        <v>114</v>
      </c>
      <c r="O16" s="261"/>
      <c r="P16" s="396" t="s">
        <v>82</v>
      </c>
      <c r="Q16" s="486" t="s">
        <v>120</v>
      </c>
      <c r="R16" s="486"/>
      <c r="S16" s="486"/>
      <c r="T16" s="486"/>
      <c r="U16" s="486"/>
      <c r="V16" s="486"/>
      <c r="W16" s="487"/>
      <c r="X16" s="487"/>
      <c r="Y16" s="487"/>
      <c r="Z16" s="487"/>
      <c r="AA16" s="785"/>
    </row>
    <row r="17" s="665" customFormat="1" ht="12.75" customHeight="1" spans="1:27">
      <c r="A17" s="728" t="s">
        <v>121</v>
      </c>
      <c r="B17" s="680"/>
      <c r="C17" s="680"/>
      <c r="D17" s="726">
        <v>42431</v>
      </c>
      <c r="E17" s="701" t="s">
        <v>7</v>
      </c>
      <c r="F17" s="471">
        <f ca="1" t="shared" si="0"/>
        <v>5.53319644079398</v>
      </c>
      <c r="G17" s="733" t="s">
        <v>88</v>
      </c>
      <c r="H17" s="729"/>
      <c r="I17" s="757">
        <f>COUNTA(I5:I16)</f>
        <v>9</v>
      </c>
      <c r="J17" s="757"/>
      <c r="K17" s="756"/>
      <c r="L17" s="758"/>
      <c r="M17" s="471" t="str">
        <f ca="1" t="shared" si="1"/>
        <v/>
      </c>
      <c r="N17" s="766"/>
      <c r="O17" s="261"/>
      <c r="P17" s="396" t="s">
        <v>6</v>
      </c>
      <c r="Q17" s="486" t="s">
        <v>122</v>
      </c>
      <c r="R17" s="486"/>
      <c r="S17" s="486"/>
      <c r="T17" s="486"/>
      <c r="U17" s="486"/>
      <c r="V17" s="486"/>
      <c r="W17" s="488"/>
      <c r="X17" s="488"/>
      <c r="Y17" s="487"/>
      <c r="Z17" s="487"/>
      <c r="AA17" s="785"/>
    </row>
    <row r="18" s="665" customFormat="1" ht="12.75" customHeight="1" spans="1:27">
      <c r="A18" s="728" t="s">
        <v>123</v>
      </c>
      <c r="B18" s="413" t="s">
        <v>76</v>
      </c>
      <c r="C18" s="415"/>
      <c r="D18" s="698">
        <v>42151</v>
      </c>
      <c r="E18" s="699" t="s">
        <v>7</v>
      </c>
      <c r="F18" s="471">
        <f ca="1" t="shared" si="0"/>
        <v>6.29979466119097</v>
      </c>
      <c r="G18" s="733" t="s">
        <v>124</v>
      </c>
      <c r="H18" s="741" t="s">
        <v>125</v>
      </c>
      <c r="I18" s="680"/>
      <c r="J18" s="680"/>
      <c r="K18" s="726">
        <v>42997</v>
      </c>
      <c r="L18" s="701" t="s">
        <v>7</v>
      </c>
      <c r="M18" s="471">
        <f ca="1" t="shared" si="1"/>
        <v>3.98357289527721</v>
      </c>
      <c r="N18" s="771" t="s">
        <v>114</v>
      </c>
      <c r="O18" s="261"/>
      <c r="P18" s="486"/>
      <c r="Q18" s="486"/>
      <c r="R18" s="486"/>
      <c r="S18" s="486"/>
      <c r="T18" s="486"/>
      <c r="U18" s="486"/>
      <c r="V18" s="487"/>
      <c r="W18" s="487"/>
      <c r="X18" s="487"/>
      <c r="Y18" s="487"/>
      <c r="Z18" s="487"/>
      <c r="AA18" s="786"/>
    </row>
    <row r="19" s="665" customFormat="1" ht="12.75" customHeight="1" spans="1:27">
      <c r="A19" s="728" t="s">
        <v>126</v>
      </c>
      <c r="B19" s="413" t="s">
        <v>76</v>
      </c>
      <c r="C19" s="415"/>
      <c r="D19" s="700">
        <v>42551</v>
      </c>
      <c r="E19" s="699" t="s">
        <v>7</v>
      </c>
      <c r="F19" s="471">
        <f ca="1" t="shared" si="0"/>
        <v>5.20465434633812</v>
      </c>
      <c r="G19" s="733" t="s">
        <v>104</v>
      </c>
      <c r="H19" s="742" t="s">
        <v>127</v>
      </c>
      <c r="I19" s="680"/>
      <c r="J19" s="459" t="s">
        <v>82</v>
      </c>
      <c r="K19" s="759">
        <v>42837</v>
      </c>
      <c r="L19" s="701" t="s">
        <v>7</v>
      </c>
      <c r="M19" s="471">
        <f ca="1" t="shared" si="1"/>
        <v>4.42162902121834</v>
      </c>
      <c r="N19" s="771" t="s">
        <v>114</v>
      </c>
      <c r="O19" s="261"/>
      <c r="P19" s="772"/>
      <c r="Q19" s="772"/>
      <c r="R19" s="772"/>
      <c r="S19" s="772"/>
      <c r="T19" s="772"/>
      <c r="U19" s="772"/>
      <c r="V19" s="772"/>
      <c r="W19" s="261"/>
      <c r="X19" s="261"/>
      <c r="Y19" s="487"/>
      <c r="Z19" s="487"/>
      <c r="AA19" s="786"/>
    </row>
    <row r="20" s="665" customFormat="1" ht="12.75" customHeight="1" spans="1:26">
      <c r="A20" s="728" t="s">
        <v>128</v>
      </c>
      <c r="B20" s="680"/>
      <c r="C20" s="680"/>
      <c r="D20" s="700">
        <v>42459</v>
      </c>
      <c r="E20" s="701" t="s">
        <v>7</v>
      </c>
      <c r="F20" s="471">
        <f ca="1" t="shared" si="0"/>
        <v>5.45653661875428</v>
      </c>
      <c r="G20" s="733" t="s">
        <v>129</v>
      </c>
      <c r="H20" s="742" t="s">
        <v>130</v>
      </c>
      <c r="I20" s="680"/>
      <c r="J20" s="459" t="s">
        <v>82</v>
      </c>
      <c r="K20" s="759">
        <v>42884</v>
      </c>
      <c r="L20" s="701" t="s">
        <v>7</v>
      </c>
      <c r="M20" s="471">
        <f ca="1" t="shared" si="1"/>
        <v>4.29295003422313</v>
      </c>
      <c r="N20" s="771" t="s">
        <v>114</v>
      </c>
      <c r="O20" s="261"/>
      <c r="P20" s="772"/>
      <c r="Q20" s="772"/>
      <c r="R20" s="772"/>
      <c r="S20" s="772"/>
      <c r="T20" s="772"/>
      <c r="U20" s="772"/>
      <c r="V20" s="772"/>
      <c r="W20" s="261"/>
      <c r="X20" s="261"/>
      <c r="Y20" s="261"/>
      <c r="Z20" s="261"/>
    </row>
    <row r="21" s="665" customFormat="1" ht="12.75" customHeight="1" spans="1:26">
      <c r="A21" s="728" t="s">
        <v>131</v>
      </c>
      <c r="B21" s="680"/>
      <c r="C21" s="680"/>
      <c r="D21" s="700">
        <v>42578</v>
      </c>
      <c r="E21" s="743" t="s">
        <v>7</v>
      </c>
      <c r="F21" s="471">
        <f ca="1" t="shared" si="0"/>
        <v>5.13073237508556</v>
      </c>
      <c r="G21" s="733" t="s">
        <v>85</v>
      </c>
      <c r="H21" s="744" t="s">
        <v>132</v>
      </c>
      <c r="I21" s="758"/>
      <c r="J21" s="758"/>
      <c r="K21" s="698">
        <v>42787</v>
      </c>
      <c r="L21" s="701" t="s">
        <v>7</v>
      </c>
      <c r="M21" s="471">
        <f ca="1" t="shared" si="1"/>
        <v>4.55852156057495</v>
      </c>
      <c r="N21" s="771" t="s">
        <v>114</v>
      </c>
      <c r="O21" s="261"/>
      <c r="P21" s="773" t="s">
        <v>133</v>
      </c>
      <c r="Q21" s="773"/>
      <c r="R21" s="773"/>
      <c r="S21" s="773"/>
      <c r="T21" s="773"/>
      <c r="U21" s="773"/>
      <c r="V21" s="773"/>
      <c r="W21" s="261"/>
      <c r="X21" s="261"/>
      <c r="Y21" s="261"/>
      <c r="Z21" s="261"/>
    </row>
    <row r="22" s="665" customFormat="1" ht="12.75" customHeight="1" spans="1:26">
      <c r="A22" s="728" t="s">
        <v>134</v>
      </c>
      <c r="B22" s="680"/>
      <c r="C22" s="680"/>
      <c r="D22" s="726">
        <v>42068</v>
      </c>
      <c r="E22" s="701" t="s">
        <v>7</v>
      </c>
      <c r="F22" s="471">
        <f ca="1" t="shared" si="0"/>
        <v>6.52703627652293</v>
      </c>
      <c r="G22" s="733" t="s">
        <v>135</v>
      </c>
      <c r="H22" s="741" t="s">
        <v>136</v>
      </c>
      <c r="I22" s="758"/>
      <c r="J22" s="758"/>
      <c r="K22" s="759">
        <v>42949</v>
      </c>
      <c r="L22" s="701" t="s">
        <v>7</v>
      </c>
      <c r="M22" s="471">
        <f ca="1" t="shared" si="1"/>
        <v>4.11498973305955</v>
      </c>
      <c r="N22" s="771" t="s">
        <v>114</v>
      </c>
      <c r="O22" s="261"/>
      <c r="P22" s="773"/>
      <c r="Q22" s="773"/>
      <c r="R22" s="773"/>
      <c r="S22" s="773"/>
      <c r="T22" s="773"/>
      <c r="U22" s="773"/>
      <c r="V22" s="773"/>
      <c r="W22" s="142"/>
      <c r="X22" s="142"/>
      <c r="Y22" s="261"/>
      <c r="Z22" s="261"/>
    </row>
    <row r="23" s="665" customFormat="1" ht="12.75" customHeight="1" spans="1:26">
      <c r="A23" s="728" t="s">
        <v>137</v>
      </c>
      <c r="B23" s="413" t="s">
        <v>76</v>
      </c>
      <c r="C23" s="680"/>
      <c r="D23" s="700">
        <v>42487</v>
      </c>
      <c r="E23" s="701" t="s">
        <v>7</v>
      </c>
      <c r="F23" s="471">
        <f ca="1" t="shared" si="0"/>
        <v>5.37987679671458</v>
      </c>
      <c r="G23" s="733" t="s">
        <v>104</v>
      </c>
      <c r="H23" s="745"/>
      <c r="I23" s="760"/>
      <c r="J23" s="761"/>
      <c r="K23" s="761"/>
      <c r="L23" s="761"/>
      <c r="M23" s="761"/>
      <c r="N23" s="774"/>
      <c r="O23" s="261"/>
      <c r="P23" s="773"/>
      <c r="Q23" s="773"/>
      <c r="R23" s="773"/>
      <c r="S23" s="773"/>
      <c r="T23" s="773"/>
      <c r="U23" s="773"/>
      <c r="V23" s="773"/>
      <c r="W23" s="488"/>
      <c r="X23" s="488"/>
      <c r="Y23" s="261"/>
      <c r="Z23" s="261"/>
    </row>
    <row r="24" s="665" customFormat="1" ht="12.75" customHeight="1" spans="1:26">
      <c r="A24" s="728" t="s">
        <v>138</v>
      </c>
      <c r="B24" s="413" t="s">
        <v>76</v>
      </c>
      <c r="C24" s="459" t="s">
        <v>82</v>
      </c>
      <c r="D24" s="700">
        <v>42374</v>
      </c>
      <c r="E24" s="701" t="s">
        <v>7</v>
      </c>
      <c r="F24" s="471">
        <f ca="1" t="shared" si="0"/>
        <v>5.68925393566051</v>
      </c>
      <c r="G24" s="733" t="s">
        <v>135</v>
      </c>
      <c r="H24" s="746"/>
      <c r="I24" s="762"/>
      <c r="J24" s="763"/>
      <c r="K24" s="763"/>
      <c r="L24" s="763"/>
      <c r="M24" s="763"/>
      <c r="N24" s="775"/>
      <c r="O24" s="261"/>
      <c r="P24" s="773"/>
      <c r="Q24" s="773"/>
      <c r="R24" s="773"/>
      <c r="S24" s="773"/>
      <c r="T24" s="773"/>
      <c r="U24" s="773"/>
      <c r="V24" s="773"/>
      <c r="W24" s="261"/>
      <c r="X24" s="261"/>
      <c r="Y24" s="261"/>
      <c r="Z24" s="261"/>
    </row>
    <row r="25" s="665" customFormat="1" ht="12.75" customHeight="1" spans="1:26">
      <c r="A25" s="728" t="s">
        <v>139</v>
      </c>
      <c r="B25" s="413" t="s">
        <v>76</v>
      </c>
      <c r="C25" s="459" t="s">
        <v>82</v>
      </c>
      <c r="D25" s="700">
        <v>42621</v>
      </c>
      <c r="E25" s="743" t="s">
        <v>7</v>
      </c>
      <c r="F25" s="471">
        <f ca="1" t="shared" si="0"/>
        <v>5.01300479123888</v>
      </c>
      <c r="G25" s="733" t="s">
        <v>104</v>
      </c>
      <c r="H25" s="729"/>
      <c r="I25" s="729"/>
      <c r="J25" s="729"/>
      <c r="K25" s="764"/>
      <c r="L25" s="729"/>
      <c r="M25" s="776"/>
      <c r="N25" s="777"/>
      <c r="O25" s="261"/>
      <c r="P25" s="773"/>
      <c r="Q25" s="773"/>
      <c r="R25" s="773"/>
      <c r="S25" s="773"/>
      <c r="T25" s="773"/>
      <c r="U25" s="773"/>
      <c r="V25" s="773"/>
      <c r="W25" s="261"/>
      <c r="X25" s="261"/>
      <c r="Y25" s="261"/>
      <c r="Z25" s="261"/>
    </row>
    <row r="26" s="665" customFormat="1" ht="12.75" customHeight="1" spans="1:26">
      <c r="A26" s="728" t="s">
        <v>140</v>
      </c>
      <c r="B26" s="680"/>
      <c r="C26" s="680"/>
      <c r="D26" s="727">
        <v>42649</v>
      </c>
      <c r="E26" s="743" t="s">
        <v>7</v>
      </c>
      <c r="F26" s="471">
        <f ca="1" t="shared" si="0"/>
        <v>4.93634496919918</v>
      </c>
      <c r="G26" s="733" t="s">
        <v>77</v>
      </c>
      <c r="H26" s="729"/>
      <c r="I26" s="729"/>
      <c r="J26" s="729"/>
      <c r="K26" s="764"/>
      <c r="L26" s="729"/>
      <c r="M26" s="776"/>
      <c r="N26" s="777"/>
      <c r="O26" s="261"/>
      <c r="P26" s="773"/>
      <c r="Q26" s="773"/>
      <c r="R26" s="773"/>
      <c r="S26" s="773"/>
      <c r="T26" s="773"/>
      <c r="U26" s="773"/>
      <c r="V26" s="773"/>
      <c r="W26" s="261"/>
      <c r="X26" s="261"/>
      <c r="Y26" s="261"/>
      <c r="Z26" s="261"/>
    </row>
    <row r="27" s="665" customFormat="1" ht="12.75" customHeight="1" spans="1:26">
      <c r="A27" s="728" t="s">
        <v>141</v>
      </c>
      <c r="B27" s="680"/>
      <c r="C27" s="680"/>
      <c r="D27" s="700">
        <v>42229</v>
      </c>
      <c r="E27" s="701" t="s">
        <v>7</v>
      </c>
      <c r="F27" s="471">
        <f ca="1" t="shared" si="0"/>
        <v>6.08624229979466</v>
      </c>
      <c r="G27" s="733" t="s">
        <v>77</v>
      </c>
      <c r="H27" s="723" t="s">
        <v>142</v>
      </c>
      <c r="I27" s="765" t="s">
        <v>143</v>
      </c>
      <c r="J27" s="765"/>
      <c r="K27" s="765"/>
      <c r="L27" s="765"/>
      <c r="M27" s="765"/>
      <c r="N27" s="765"/>
      <c r="O27" s="261"/>
      <c r="P27" s="773"/>
      <c r="Q27" s="773"/>
      <c r="R27" s="773"/>
      <c r="S27" s="773"/>
      <c r="T27" s="773"/>
      <c r="U27" s="773"/>
      <c r="V27" s="773"/>
      <c r="W27" s="261"/>
      <c r="X27" s="261"/>
      <c r="Y27" s="261"/>
      <c r="Z27" s="261"/>
    </row>
    <row r="28" s="665" customFormat="1" ht="12.75" customHeight="1" spans="1:26">
      <c r="A28" s="728" t="s">
        <v>144</v>
      </c>
      <c r="B28" s="413" t="s">
        <v>76</v>
      </c>
      <c r="C28" s="422" t="s">
        <v>82</v>
      </c>
      <c r="D28" s="700">
        <v>42325</v>
      </c>
      <c r="E28" s="701" t="s">
        <v>7</v>
      </c>
      <c r="F28" s="471">
        <f ca="1" t="shared" si="0"/>
        <v>5.82340862422998</v>
      </c>
      <c r="G28" s="733" t="s">
        <v>104</v>
      </c>
      <c r="H28" s="723"/>
      <c r="I28" s="765"/>
      <c r="J28" s="765"/>
      <c r="K28" s="765"/>
      <c r="L28" s="765"/>
      <c r="M28" s="765"/>
      <c r="N28" s="765"/>
      <c r="O28" s="261"/>
      <c r="P28" s="773"/>
      <c r="Q28" s="773"/>
      <c r="R28" s="773"/>
      <c r="S28" s="773"/>
      <c r="T28" s="773"/>
      <c r="U28" s="773"/>
      <c r="V28" s="773"/>
      <c r="W28" s="261"/>
      <c r="X28" s="261"/>
      <c r="Y28" s="261"/>
      <c r="Z28" s="261"/>
    </row>
    <row r="29" s="665" customFormat="1" ht="12.75" customHeight="1" spans="1:26">
      <c r="A29" s="728" t="s">
        <v>145</v>
      </c>
      <c r="B29" s="680"/>
      <c r="C29" s="680"/>
      <c r="D29" s="700">
        <v>42348</v>
      </c>
      <c r="E29" s="701" t="s">
        <v>7</v>
      </c>
      <c r="F29" s="471">
        <f ca="1" t="shared" si="0"/>
        <v>5.76043805612594</v>
      </c>
      <c r="G29" s="733" t="s">
        <v>77</v>
      </c>
      <c r="H29" s="729"/>
      <c r="I29" s="751"/>
      <c r="J29" s="751"/>
      <c r="K29" s="764"/>
      <c r="L29" s="751"/>
      <c r="M29" s="776"/>
      <c r="N29" s="777"/>
      <c r="O29" s="261"/>
      <c r="P29" s="773"/>
      <c r="Q29" s="773"/>
      <c r="R29" s="773"/>
      <c r="S29" s="773"/>
      <c r="T29" s="773"/>
      <c r="U29" s="773"/>
      <c r="V29" s="773"/>
      <c r="W29" s="261"/>
      <c r="X29" s="261"/>
      <c r="Y29" s="261"/>
      <c r="Z29" s="261"/>
    </row>
    <row r="30" s="665" customFormat="1" ht="12.75" customHeight="1" spans="1:26">
      <c r="A30" s="728" t="s">
        <v>146</v>
      </c>
      <c r="B30" s="413" t="s">
        <v>76</v>
      </c>
      <c r="C30" s="680"/>
      <c r="D30" s="700">
        <v>42418</v>
      </c>
      <c r="E30" s="701" t="s">
        <v>7</v>
      </c>
      <c r="F30" s="471">
        <f ca="1" t="shared" si="0"/>
        <v>5.56878850102669</v>
      </c>
      <c r="G30" s="733" t="s">
        <v>104</v>
      </c>
      <c r="H30" s="747"/>
      <c r="I30" s="747"/>
      <c r="J30" s="747"/>
      <c r="K30" s="747"/>
      <c r="L30" s="747"/>
      <c r="M30" s="747"/>
      <c r="N30" s="747"/>
      <c r="O30" s="261"/>
      <c r="P30" s="773"/>
      <c r="Q30" s="773"/>
      <c r="R30" s="773"/>
      <c r="S30" s="773"/>
      <c r="T30" s="773"/>
      <c r="U30" s="773"/>
      <c r="V30" s="773"/>
      <c r="W30" s="261"/>
      <c r="X30" s="261"/>
      <c r="Y30" s="261"/>
      <c r="Z30" s="261"/>
    </row>
    <row r="31" s="665" customFormat="1" ht="12.75" customHeight="1" spans="1:26">
      <c r="A31" s="728" t="s">
        <v>147</v>
      </c>
      <c r="B31" s="680"/>
      <c r="C31" s="680"/>
      <c r="D31" s="727">
        <v>42635</v>
      </c>
      <c r="E31" s="701" t="s">
        <v>7</v>
      </c>
      <c r="F31" s="471">
        <f ca="1" t="shared" si="0"/>
        <v>4.97467488021903</v>
      </c>
      <c r="G31" s="733" t="s">
        <v>135</v>
      </c>
      <c r="H31" s="729"/>
      <c r="I31" s="751"/>
      <c r="J31" s="751"/>
      <c r="K31" s="764"/>
      <c r="L31" s="751"/>
      <c r="M31" s="776"/>
      <c r="N31" s="777"/>
      <c r="O31" s="261"/>
      <c r="P31" s="773"/>
      <c r="Q31" s="773"/>
      <c r="R31" s="773"/>
      <c r="S31" s="773"/>
      <c r="T31" s="773"/>
      <c r="U31" s="773"/>
      <c r="V31" s="773"/>
      <c r="W31" s="261"/>
      <c r="X31" s="261"/>
      <c r="Y31" s="261"/>
      <c r="Z31" s="261"/>
    </row>
    <row r="32" s="665" customFormat="1" ht="12.75" customHeight="1" spans="1:26">
      <c r="A32" s="728" t="s">
        <v>148</v>
      </c>
      <c r="B32" s="413" t="s">
        <v>76</v>
      </c>
      <c r="C32" s="459" t="s">
        <v>82</v>
      </c>
      <c r="D32" s="700">
        <v>42593</v>
      </c>
      <c r="E32" s="701" t="s">
        <v>7</v>
      </c>
      <c r="F32" s="471">
        <f ca="1" t="shared" si="0"/>
        <v>5.08966461327858</v>
      </c>
      <c r="G32" s="733" t="s">
        <v>104</v>
      </c>
      <c r="H32" s="729" t="s">
        <v>149</v>
      </c>
      <c r="I32" s="729"/>
      <c r="J32" s="729"/>
      <c r="K32" s="729"/>
      <c r="L32" s="729"/>
      <c r="M32" s="729"/>
      <c r="N32" s="729"/>
      <c r="O32" s="261"/>
      <c r="P32" s="773"/>
      <c r="Q32" s="773"/>
      <c r="R32" s="773"/>
      <c r="S32" s="773"/>
      <c r="T32" s="773"/>
      <c r="U32" s="773"/>
      <c r="V32" s="773"/>
      <c r="W32" s="261"/>
      <c r="X32" s="261"/>
      <c r="Y32" s="261"/>
      <c r="Z32" s="261"/>
    </row>
    <row r="33" s="665" customFormat="1" ht="12.75" customHeight="1" spans="1:26">
      <c r="A33" s="728" t="s">
        <v>150</v>
      </c>
      <c r="B33" s="413" t="s">
        <v>76</v>
      </c>
      <c r="C33" s="459" t="s">
        <v>82</v>
      </c>
      <c r="D33" s="726">
        <v>42048</v>
      </c>
      <c r="E33" s="701" t="s">
        <v>7</v>
      </c>
      <c r="F33" s="471">
        <f ca="1" t="shared" si="0"/>
        <v>6.58179329226557</v>
      </c>
      <c r="G33" s="733" t="s">
        <v>104</v>
      </c>
      <c r="H33" s="748">
        <v>186.123</v>
      </c>
      <c r="I33" s="748"/>
      <c r="J33" s="748"/>
      <c r="K33" s="748"/>
      <c r="L33" s="766"/>
      <c r="M33" s="778"/>
      <c r="N33" s="766" t="s">
        <v>151</v>
      </c>
      <c r="O33" s="261"/>
      <c r="P33" s="491"/>
      <c r="Q33" s="491"/>
      <c r="R33" s="261"/>
      <c r="S33" s="261"/>
      <c r="T33" s="261"/>
      <c r="U33" s="261"/>
      <c r="V33" s="261"/>
      <c r="W33" s="261"/>
      <c r="X33" s="261"/>
      <c r="Y33" s="261"/>
      <c r="Z33" s="261"/>
    </row>
    <row r="34" s="665" customFormat="1" ht="12.75" customHeight="1" spans="1:26">
      <c r="A34" s="728" t="s">
        <v>152</v>
      </c>
      <c r="B34" s="413" t="s">
        <v>76</v>
      </c>
      <c r="C34" s="415"/>
      <c r="D34" s="726">
        <v>42079</v>
      </c>
      <c r="E34" s="701" t="s">
        <v>7</v>
      </c>
      <c r="F34" s="471">
        <f ca="1" t="shared" si="0"/>
        <v>6.49691991786448</v>
      </c>
      <c r="G34" s="733" t="s">
        <v>104</v>
      </c>
      <c r="H34" s="748" t="s">
        <v>153</v>
      </c>
      <c r="I34" s="748"/>
      <c r="J34" s="748"/>
      <c r="K34" s="748"/>
      <c r="L34" s="766"/>
      <c r="M34" s="778"/>
      <c r="N34" s="766" t="s">
        <v>151</v>
      </c>
      <c r="O34" s="719"/>
      <c r="P34" s="491"/>
      <c r="Q34" s="782"/>
      <c r="R34" s="261"/>
      <c r="S34" s="261"/>
      <c r="T34" s="261"/>
      <c r="U34" s="261"/>
      <c r="V34" s="261"/>
      <c r="W34" s="261"/>
      <c r="X34" s="261"/>
      <c r="Y34" s="261"/>
      <c r="Z34" s="261"/>
    </row>
    <row r="35" s="665" customFormat="1" ht="12.75" customHeight="1" spans="1:26">
      <c r="A35" s="728" t="s">
        <v>154</v>
      </c>
      <c r="B35" s="413" t="s">
        <v>76</v>
      </c>
      <c r="C35" s="415"/>
      <c r="D35" s="700">
        <v>42534</v>
      </c>
      <c r="E35" s="699" t="s">
        <v>7</v>
      </c>
      <c r="F35" s="471">
        <f ca="1" t="shared" si="0"/>
        <v>5.25119780971937</v>
      </c>
      <c r="G35" s="733" t="s">
        <v>79</v>
      </c>
      <c r="H35" s="748" t="s">
        <v>155</v>
      </c>
      <c r="I35" s="748"/>
      <c r="J35" s="748"/>
      <c r="K35" s="748"/>
      <c r="L35" s="766"/>
      <c r="M35" s="778"/>
      <c r="N35" s="766" t="s">
        <v>156</v>
      </c>
      <c r="O35" s="719"/>
      <c r="P35" s="491"/>
      <c r="Q35" s="783"/>
      <c r="R35" s="261"/>
      <c r="S35" s="261"/>
      <c r="T35" s="261"/>
      <c r="U35" s="261"/>
      <c r="V35" s="261"/>
      <c r="W35" s="261"/>
      <c r="X35" s="261"/>
      <c r="Y35" s="261"/>
      <c r="Z35" s="261"/>
    </row>
    <row r="36" ht="12.75" customHeight="1" spans="1:17">
      <c r="A36" s="728" t="s">
        <v>157</v>
      </c>
      <c r="B36" s="413" t="s">
        <v>76</v>
      </c>
      <c r="C36" s="415"/>
      <c r="D36" s="700">
        <v>42445</v>
      </c>
      <c r="E36" s="699" t="s">
        <v>7</v>
      </c>
      <c r="F36" s="471">
        <f ca="1" t="shared" si="0"/>
        <v>5.49486652977413</v>
      </c>
      <c r="G36" s="733" t="s">
        <v>88</v>
      </c>
      <c r="H36" s="748" t="s">
        <v>158</v>
      </c>
      <c r="I36" s="748"/>
      <c r="J36" s="748"/>
      <c r="K36" s="748"/>
      <c r="L36" s="767"/>
      <c r="M36" s="778"/>
      <c r="N36" s="766" t="s">
        <v>159</v>
      </c>
      <c r="O36" s="719"/>
      <c r="Q36" s="783"/>
    </row>
    <row r="37" ht="12.75" customHeight="1" spans="1:17">
      <c r="A37" s="728" t="s">
        <v>160</v>
      </c>
      <c r="B37" s="413" t="s">
        <v>76</v>
      </c>
      <c r="C37" s="415"/>
      <c r="D37" s="698">
        <v>42278</v>
      </c>
      <c r="E37" s="699" t="s">
        <v>7</v>
      </c>
      <c r="F37" s="471">
        <f ca="1" t="shared" si="0"/>
        <v>5.95208761122519</v>
      </c>
      <c r="G37" s="733" t="s">
        <v>77</v>
      </c>
      <c r="H37" s="748" t="s">
        <v>161</v>
      </c>
      <c r="I37" s="748"/>
      <c r="J37" s="748"/>
      <c r="K37" s="748"/>
      <c r="L37" s="766"/>
      <c r="M37" s="778"/>
      <c r="N37" s="766" t="s">
        <v>151</v>
      </c>
      <c r="O37" s="719"/>
      <c r="Q37" s="782"/>
    </row>
    <row r="38" ht="12.75" customHeight="1" spans="1:14">
      <c r="A38" s="728" t="s">
        <v>162</v>
      </c>
      <c r="B38" s="413" t="s">
        <v>76</v>
      </c>
      <c r="C38" s="459" t="s">
        <v>82</v>
      </c>
      <c r="D38" s="698">
        <v>42271</v>
      </c>
      <c r="E38" s="699" t="s">
        <v>7</v>
      </c>
      <c r="F38" s="471">
        <f ca="1" t="shared" si="0"/>
        <v>5.97125256673511</v>
      </c>
      <c r="G38" s="733" t="s">
        <v>88</v>
      </c>
      <c r="H38" s="729"/>
      <c r="I38" s="729"/>
      <c r="J38" s="729"/>
      <c r="K38" s="729"/>
      <c r="L38" s="415"/>
      <c r="M38" s="471"/>
      <c r="N38" s="766"/>
    </row>
    <row r="39" ht="12.75" customHeight="1" spans="1:17">
      <c r="A39" s="729" t="s">
        <v>163</v>
      </c>
      <c r="B39" s="413" t="s">
        <v>76</v>
      </c>
      <c r="C39" s="415"/>
      <c r="D39" s="700">
        <v>42473</v>
      </c>
      <c r="E39" s="699" t="s">
        <v>7</v>
      </c>
      <c r="F39" s="471">
        <f ca="1" t="shared" si="0"/>
        <v>5.41820670773443</v>
      </c>
      <c r="G39" s="749" t="s">
        <v>164</v>
      </c>
      <c r="H39" s="729"/>
      <c r="I39" s="729"/>
      <c r="J39" s="729"/>
      <c r="K39" s="729"/>
      <c r="L39" s="415"/>
      <c r="M39" s="471"/>
      <c r="N39" s="766"/>
      <c r="P39" s="779"/>
      <c r="Q39" s="783"/>
    </row>
    <row r="40" ht="12.75" customHeight="1" spans="1:14">
      <c r="A40" s="728" t="s">
        <v>165</v>
      </c>
      <c r="B40" s="415"/>
      <c r="C40" s="415"/>
      <c r="D40" s="700">
        <v>42473</v>
      </c>
      <c r="E40" s="750" t="s">
        <v>166</v>
      </c>
      <c r="F40" s="471">
        <f ca="1" t="shared" si="0"/>
        <v>5.41820670773443</v>
      </c>
      <c r="G40" s="733" t="s">
        <v>135</v>
      </c>
      <c r="H40" s="751"/>
      <c r="I40" s="751"/>
      <c r="J40" s="751"/>
      <c r="K40" s="751"/>
      <c r="L40" s="415"/>
      <c r="M40" s="471"/>
      <c r="N40" s="766"/>
    </row>
    <row r="41" ht="12.75" customHeight="1" spans="1:22">
      <c r="A41" s="728" t="s">
        <v>167</v>
      </c>
      <c r="B41" s="730"/>
      <c r="C41" s="459" t="s">
        <v>82</v>
      </c>
      <c r="D41" s="726">
        <v>42160</v>
      </c>
      <c r="E41" s="699" t="s">
        <v>7</v>
      </c>
      <c r="F41" s="471">
        <f ca="1" t="shared" si="0"/>
        <v>6.27515400410678</v>
      </c>
      <c r="G41" s="733" t="s">
        <v>168</v>
      </c>
      <c r="H41" s="751"/>
      <c r="I41" s="751"/>
      <c r="J41" s="751"/>
      <c r="K41" s="751"/>
      <c r="L41" s="415"/>
      <c r="M41" s="471"/>
      <c r="N41" s="766"/>
      <c r="P41" s="779"/>
      <c r="Q41" s="779"/>
      <c r="R41" s="625"/>
      <c r="S41" s="625"/>
      <c r="T41" s="625"/>
      <c r="U41" s="625"/>
      <c r="V41" s="625"/>
    </row>
    <row r="42" ht="12.75" customHeight="1" spans="1:22">
      <c r="A42" s="731"/>
      <c r="B42" s="732">
        <f>COUNTA(B4:B41)</f>
        <v>28</v>
      </c>
      <c r="C42" s="732">
        <f>COUNTA(C4:C41)</f>
        <v>10</v>
      </c>
      <c r="D42" s="732"/>
      <c r="E42" s="732"/>
      <c r="F42" s="732"/>
      <c r="G42" s="153"/>
      <c r="H42" s="752"/>
      <c r="I42" s="732"/>
      <c r="J42" s="732"/>
      <c r="K42" s="732"/>
      <c r="L42" s="732"/>
      <c r="M42" s="732"/>
      <c r="N42" s="780"/>
      <c r="P42" s="779"/>
      <c r="Q42" s="779"/>
      <c r="R42" s="625"/>
      <c r="S42" s="625"/>
      <c r="T42" s="625"/>
      <c r="U42" s="625"/>
      <c r="V42" s="625"/>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5: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78"/>
  <sheetViews>
    <sheetView workbookViewId="0">
      <selection activeCell="A1" sqref="A1:I2"/>
    </sheetView>
  </sheetViews>
  <sheetFormatPr defaultColWidth="9" defaultRowHeight="13.5"/>
  <cols>
    <col min="1" max="1" width="14.5428571428571" style="453" customWidth="1"/>
    <col min="2" max="4" width="2.57142857142857" style="86" customWidth="1"/>
    <col min="5" max="5" width="9.98095238095238" style="86" customWidth="1"/>
    <col min="6" max="6" width="4.14285714285714" style="86" customWidth="1"/>
    <col min="7" max="7" width="5.14285714285714" style="86" customWidth="1"/>
    <col min="8" max="8" width="20.7619047619048" style="86" customWidth="1"/>
    <col min="9" max="9" width="48" style="93" customWidth="1"/>
    <col min="10" max="10" width="3.27619047619048" customWidth="1"/>
    <col min="11" max="1026" width="8.83809523809524" customWidth="1"/>
  </cols>
  <sheetData>
    <row r="1" s="664" customFormat="1" ht="13.35" customHeight="1" spans="1:9">
      <c r="A1" s="666" t="s">
        <v>169</v>
      </c>
      <c r="B1" s="666"/>
      <c r="C1" s="666"/>
      <c r="D1" s="666"/>
      <c r="E1" s="666"/>
      <c r="F1" s="666"/>
      <c r="G1" s="666"/>
      <c r="H1" s="666"/>
      <c r="I1" s="666"/>
    </row>
    <row r="2" s="664" customFormat="1" ht="13.35" customHeight="1" spans="1:9">
      <c r="A2" s="666"/>
      <c r="B2" s="666"/>
      <c r="C2" s="666"/>
      <c r="D2" s="666"/>
      <c r="E2" s="666"/>
      <c r="F2" s="666"/>
      <c r="G2" s="666"/>
      <c r="H2" s="666"/>
      <c r="I2" s="666"/>
    </row>
    <row r="3" s="664" customFormat="1" ht="13.35" customHeight="1" spans="1:9">
      <c r="A3" s="667" t="s">
        <v>73</v>
      </c>
      <c r="B3" s="668"/>
      <c r="C3" s="668"/>
      <c r="D3" s="669"/>
      <c r="E3" s="668" t="s">
        <v>5</v>
      </c>
      <c r="F3" s="668"/>
      <c r="G3" s="668" t="s">
        <v>6</v>
      </c>
      <c r="H3" s="668" t="s">
        <v>170</v>
      </c>
      <c r="I3" s="668" t="s">
        <v>74</v>
      </c>
    </row>
    <row r="4" s="664" customFormat="1" ht="13.35" customHeight="1" spans="1:9">
      <c r="A4" s="670">
        <f>COUNTA(A6:A56)</f>
        <v>51</v>
      </c>
      <c r="B4" s="468"/>
      <c r="C4" s="468"/>
      <c r="D4" s="594"/>
      <c r="E4" s="468"/>
      <c r="F4" s="468"/>
      <c r="G4" s="468"/>
      <c r="H4" s="468"/>
      <c r="I4" s="468"/>
    </row>
    <row r="5" s="664" customFormat="1" ht="13.35" customHeight="1" spans="1:9">
      <c r="A5" s="671"/>
      <c r="B5" s="672"/>
      <c r="C5" s="672"/>
      <c r="D5" s="673"/>
      <c r="E5" s="697"/>
      <c r="F5" s="672"/>
      <c r="G5" s="672"/>
      <c r="H5" s="468"/>
      <c r="I5" s="468"/>
    </row>
    <row r="6" s="664" customFormat="1" ht="13.35" customHeight="1" spans="1:9">
      <c r="A6" s="674" t="s">
        <v>171</v>
      </c>
      <c r="B6" s="413" t="s">
        <v>76</v>
      </c>
      <c r="C6" s="415"/>
      <c r="D6" s="675" t="s">
        <v>172</v>
      </c>
      <c r="E6" s="698">
        <v>42347</v>
      </c>
      <c r="F6" s="699" t="s">
        <v>7</v>
      </c>
      <c r="G6" s="471">
        <f ca="1" t="shared" ref="G6:G14" si="0">IF(E6&lt;=0,"",((TODAY()-E6)/365.25))</f>
        <v>5.76317590691307</v>
      </c>
      <c r="H6" s="482" t="s">
        <v>173</v>
      </c>
      <c r="I6" s="477" t="s">
        <v>174</v>
      </c>
    </row>
    <row r="7" s="664" customFormat="1" ht="13.35" customHeight="1" spans="1:9">
      <c r="A7" s="676" t="s">
        <v>175</v>
      </c>
      <c r="B7" s="468"/>
      <c r="C7" s="677" t="s">
        <v>82</v>
      </c>
      <c r="D7" s="675" t="s">
        <v>172</v>
      </c>
      <c r="E7" s="458">
        <v>42181</v>
      </c>
      <c r="F7" s="473" t="s">
        <v>7</v>
      </c>
      <c r="G7" s="482">
        <f ca="1" t="shared" si="0"/>
        <v>6.217659137577</v>
      </c>
      <c r="H7" s="465" t="s">
        <v>176</v>
      </c>
      <c r="I7" s="477" t="s">
        <v>177</v>
      </c>
    </row>
    <row r="8" s="664" customFormat="1" ht="13.35" customHeight="1" spans="1:9">
      <c r="A8" s="676" t="s">
        <v>178</v>
      </c>
      <c r="B8" s="678" t="s">
        <v>76</v>
      </c>
      <c r="C8" s="468"/>
      <c r="D8" s="675" t="s">
        <v>172</v>
      </c>
      <c r="E8" s="458">
        <v>43769</v>
      </c>
      <c r="F8" s="473" t="s">
        <v>7</v>
      </c>
      <c r="G8" s="482">
        <f ca="1" t="shared" si="0"/>
        <v>1.86995208761123</v>
      </c>
      <c r="H8" s="465" t="s">
        <v>176</v>
      </c>
      <c r="I8" s="477" t="s">
        <v>179</v>
      </c>
    </row>
    <row r="9" s="664" customFormat="1" ht="13.35" customHeight="1" spans="1:9">
      <c r="A9" s="679" t="s">
        <v>180</v>
      </c>
      <c r="B9" s="680"/>
      <c r="C9" s="680"/>
      <c r="D9" s="681"/>
      <c r="E9" s="700">
        <v>42459</v>
      </c>
      <c r="F9" s="701" t="s">
        <v>7</v>
      </c>
      <c r="G9" s="471">
        <f ca="1" t="shared" si="0"/>
        <v>5.45653661875428</v>
      </c>
      <c r="H9" s="482" t="s">
        <v>173</v>
      </c>
      <c r="I9" s="716" t="s">
        <v>8</v>
      </c>
    </row>
    <row r="10" s="664" customFormat="1" ht="13.35" customHeight="1" spans="1:9">
      <c r="A10" s="682" t="s">
        <v>181</v>
      </c>
      <c r="B10" s="468"/>
      <c r="C10" s="677" t="s">
        <v>82</v>
      </c>
      <c r="D10" s="683"/>
      <c r="E10" s="458">
        <v>42706</v>
      </c>
      <c r="F10" s="468" t="s">
        <v>38</v>
      </c>
      <c r="G10" s="482">
        <f ca="1" t="shared" si="0"/>
        <v>4.78028747433265</v>
      </c>
      <c r="H10" s="482" t="s">
        <v>182</v>
      </c>
      <c r="I10" s="716" t="s">
        <v>8</v>
      </c>
    </row>
    <row r="11" s="664" customFormat="1" ht="13.35" customHeight="1" spans="1:9">
      <c r="A11" s="682" t="s">
        <v>183</v>
      </c>
      <c r="B11" s="468"/>
      <c r="C11" s="468"/>
      <c r="D11" s="675" t="s">
        <v>172</v>
      </c>
      <c r="E11" s="458">
        <v>42718</v>
      </c>
      <c r="F11" s="468" t="s">
        <v>38</v>
      </c>
      <c r="G11" s="482">
        <f ca="1" t="shared" si="0"/>
        <v>4.74743326488706</v>
      </c>
      <c r="H11" s="482" t="s">
        <v>182</v>
      </c>
      <c r="I11" s="716" t="s">
        <v>8</v>
      </c>
    </row>
    <row r="12" s="664" customFormat="1" ht="13.35" customHeight="1" spans="1:9">
      <c r="A12" s="682" t="s">
        <v>184</v>
      </c>
      <c r="B12" s="468"/>
      <c r="C12" s="468"/>
      <c r="D12" s="675" t="s">
        <v>172</v>
      </c>
      <c r="E12" s="458">
        <v>42719</v>
      </c>
      <c r="F12" s="684" t="s">
        <v>38</v>
      </c>
      <c r="G12" s="482">
        <f ca="1" t="shared" si="0"/>
        <v>4.74469541409993</v>
      </c>
      <c r="H12" s="482" t="s">
        <v>182</v>
      </c>
      <c r="I12" s="716" t="s">
        <v>8</v>
      </c>
    </row>
    <row r="13" s="665" customFormat="1" ht="13.35" customHeight="1" spans="1:10">
      <c r="A13" s="682" t="s">
        <v>185</v>
      </c>
      <c r="B13" s="684"/>
      <c r="C13" s="677" t="s">
        <v>82</v>
      </c>
      <c r="D13" s="685" t="s">
        <v>186</v>
      </c>
      <c r="E13" s="458">
        <v>42713</v>
      </c>
      <c r="F13" s="684" t="s">
        <v>38</v>
      </c>
      <c r="G13" s="482">
        <f ca="1" t="shared" si="0"/>
        <v>4.76112251882272</v>
      </c>
      <c r="H13" s="482" t="s">
        <v>182</v>
      </c>
      <c r="I13" s="716" t="s">
        <v>187</v>
      </c>
      <c r="J13" s="717"/>
    </row>
    <row r="14" s="665" customFormat="1" ht="13.35" customHeight="1" spans="1:10">
      <c r="A14" s="686" t="s">
        <v>188</v>
      </c>
      <c r="B14" s="415"/>
      <c r="C14" s="680"/>
      <c r="D14" s="675" t="s">
        <v>172</v>
      </c>
      <c r="E14" s="702">
        <v>43103</v>
      </c>
      <c r="F14" s="415" t="s">
        <v>38</v>
      </c>
      <c r="G14" s="471">
        <f ca="1" t="shared" si="0"/>
        <v>3.6933607118412</v>
      </c>
      <c r="H14" s="475" t="s">
        <v>189</v>
      </c>
      <c r="I14" s="716" t="s">
        <v>8</v>
      </c>
      <c r="J14" s="717"/>
    </row>
    <row r="15" s="665" customFormat="1" ht="13.35" customHeight="1" spans="1:10">
      <c r="A15" s="682" t="s">
        <v>190</v>
      </c>
      <c r="B15" s="684"/>
      <c r="C15" s="684"/>
      <c r="D15" s="685" t="s">
        <v>186</v>
      </c>
      <c r="E15" s="458">
        <v>43084</v>
      </c>
      <c r="F15" s="684" t="s">
        <v>38</v>
      </c>
      <c r="G15" s="482">
        <f ca="1" t="shared" ref="G15:G20" si="1">IF(E15&lt;=0,"",((TODAY()-E15)/365.25))</f>
        <v>3.74537987679671</v>
      </c>
      <c r="H15" s="465" t="s">
        <v>189</v>
      </c>
      <c r="I15" s="716" t="s">
        <v>191</v>
      </c>
      <c r="J15" s="717"/>
    </row>
    <row r="16" s="665" customFormat="1" ht="13.35" customHeight="1" spans="1:9">
      <c r="A16" s="682" t="s">
        <v>192</v>
      </c>
      <c r="B16" s="468"/>
      <c r="C16" s="677" t="s">
        <v>82</v>
      </c>
      <c r="D16" s="675" t="s">
        <v>172</v>
      </c>
      <c r="E16" s="458">
        <v>41123</v>
      </c>
      <c r="F16" s="468" t="s">
        <v>38</v>
      </c>
      <c r="G16" s="703">
        <f ca="1" t="shared" si="1"/>
        <v>9.11430527036276</v>
      </c>
      <c r="H16" s="465" t="s">
        <v>176</v>
      </c>
      <c r="I16" s="477" t="s">
        <v>8</v>
      </c>
    </row>
    <row r="17" s="665" customFormat="1" ht="13.35" customHeight="1" spans="1:9">
      <c r="A17" s="682" t="s">
        <v>193</v>
      </c>
      <c r="B17" s="684"/>
      <c r="C17" s="677" t="s">
        <v>82</v>
      </c>
      <c r="D17" s="685" t="s">
        <v>186</v>
      </c>
      <c r="E17" s="458">
        <v>42667</v>
      </c>
      <c r="F17" s="684" t="s">
        <v>38</v>
      </c>
      <c r="G17" s="482">
        <f ca="1" t="shared" si="1"/>
        <v>4.8870636550308</v>
      </c>
      <c r="H17" s="482" t="s">
        <v>173</v>
      </c>
      <c r="I17" s="477" t="s">
        <v>187</v>
      </c>
    </row>
    <row r="18" s="665" customFormat="1" ht="13.35" customHeight="1" spans="1:9">
      <c r="A18" s="682" t="s">
        <v>194</v>
      </c>
      <c r="B18" s="468"/>
      <c r="C18" s="677" t="s">
        <v>82</v>
      </c>
      <c r="D18" s="675" t="s">
        <v>172</v>
      </c>
      <c r="E18" s="576">
        <v>42677</v>
      </c>
      <c r="F18" s="684" t="s">
        <v>38</v>
      </c>
      <c r="G18" s="482">
        <f ca="1" t="shared" si="1"/>
        <v>4.85968514715948</v>
      </c>
      <c r="H18" s="482" t="s">
        <v>173</v>
      </c>
      <c r="I18" s="477" t="s">
        <v>195</v>
      </c>
    </row>
    <row r="19" s="665" customFormat="1" ht="13.35" customHeight="1" spans="1:9">
      <c r="A19" s="682" t="s">
        <v>196</v>
      </c>
      <c r="B19" s="468"/>
      <c r="C19" s="677" t="s">
        <v>82</v>
      </c>
      <c r="D19" s="687" t="s">
        <v>197</v>
      </c>
      <c r="E19" s="576">
        <v>42692</v>
      </c>
      <c r="F19" s="684" t="s">
        <v>38</v>
      </c>
      <c r="G19" s="482">
        <f ca="1" t="shared" si="1"/>
        <v>4.8186173853525</v>
      </c>
      <c r="H19" s="482" t="s">
        <v>173</v>
      </c>
      <c r="I19" s="477" t="s">
        <v>198</v>
      </c>
    </row>
    <row r="20" s="665" customFormat="1" ht="13.35" customHeight="1" spans="1:9">
      <c r="A20" s="682" t="s">
        <v>199</v>
      </c>
      <c r="B20" s="468"/>
      <c r="C20" s="677" t="s">
        <v>82</v>
      </c>
      <c r="D20" s="683"/>
      <c r="E20" s="576">
        <v>42695</v>
      </c>
      <c r="F20" s="684" t="s">
        <v>38</v>
      </c>
      <c r="G20" s="482">
        <f ca="1" t="shared" si="1"/>
        <v>4.8104038329911</v>
      </c>
      <c r="H20" s="482" t="s">
        <v>173</v>
      </c>
      <c r="I20" s="477" t="s">
        <v>200</v>
      </c>
    </row>
    <row r="21" s="665" customFormat="1" ht="13.35" customHeight="1" spans="1:9">
      <c r="A21" s="682" t="s">
        <v>201</v>
      </c>
      <c r="B21" s="684"/>
      <c r="C21" s="684"/>
      <c r="D21" s="683"/>
      <c r="E21" s="704">
        <v>42997</v>
      </c>
      <c r="F21" s="705" t="s">
        <v>7</v>
      </c>
      <c r="G21" s="482">
        <f ca="1" t="shared" ref="G21:G52" si="2">IF(E21&lt;=0,"",((TODAY()-E21)/365.25))</f>
        <v>3.98357289527721</v>
      </c>
      <c r="H21" s="482" t="s">
        <v>182</v>
      </c>
      <c r="I21" s="477" t="s">
        <v>8</v>
      </c>
    </row>
    <row r="22" s="665" customFormat="1" ht="13.35" customHeight="1" spans="1:9">
      <c r="A22" s="682" t="s">
        <v>202</v>
      </c>
      <c r="B22" s="684"/>
      <c r="C22" s="677" t="s">
        <v>82</v>
      </c>
      <c r="D22" s="683"/>
      <c r="E22" s="706">
        <v>42837</v>
      </c>
      <c r="F22" s="705" t="s">
        <v>7</v>
      </c>
      <c r="G22" s="482">
        <f ca="1" t="shared" si="2"/>
        <v>4.42162902121834</v>
      </c>
      <c r="H22" s="482" t="s">
        <v>182</v>
      </c>
      <c r="I22" s="477" t="s">
        <v>8</v>
      </c>
    </row>
    <row r="23" s="665" customFormat="1" ht="13.35" customHeight="1" spans="1:9">
      <c r="A23" s="682" t="s">
        <v>203</v>
      </c>
      <c r="B23" s="684"/>
      <c r="C23" s="677" t="s">
        <v>82</v>
      </c>
      <c r="D23" s="683"/>
      <c r="E23" s="706">
        <v>42884</v>
      </c>
      <c r="F23" s="705" t="s">
        <v>7</v>
      </c>
      <c r="G23" s="482">
        <f ca="1" t="shared" si="2"/>
        <v>4.29295003422313</v>
      </c>
      <c r="H23" s="482" t="s">
        <v>182</v>
      </c>
      <c r="I23" s="477" t="s">
        <v>8</v>
      </c>
    </row>
    <row r="24" s="665" customFormat="1" ht="13.35" customHeight="1" spans="1:9">
      <c r="A24" s="688" t="s">
        <v>204</v>
      </c>
      <c r="B24" s="689"/>
      <c r="C24" s="689"/>
      <c r="D24" s="688"/>
      <c r="E24" s="458">
        <v>42787</v>
      </c>
      <c r="F24" s="705" t="s">
        <v>7</v>
      </c>
      <c r="G24" s="482">
        <f ca="1" t="shared" si="2"/>
        <v>4.55852156057495</v>
      </c>
      <c r="H24" s="482" t="s">
        <v>182</v>
      </c>
      <c r="I24" s="477" t="s">
        <v>8</v>
      </c>
    </row>
    <row r="25" s="665" customFormat="1" ht="13.35" customHeight="1" spans="1:9">
      <c r="A25" s="682" t="s">
        <v>205</v>
      </c>
      <c r="B25" s="689"/>
      <c r="C25" s="689"/>
      <c r="D25" s="688"/>
      <c r="E25" s="706">
        <v>42949</v>
      </c>
      <c r="F25" s="705" t="s">
        <v>7</v>
      </c>
      <c r="G25" s="482">
        <f ca="1" t="shared" si="2"/>
        <v>4.11498973305955</v>
      </c>
      <c r="H25" s="482" t="s">
        <v>182</v>
      </c>
      <c r="I25" s="477" t="s">
        <v>8</v>
      </c>
    </row>
    <row r="26" s="665" customFormat="1" ht="13.35" customHeight="1" spans="1:9">
      <c r="A26" s="682" t="s">
        <v>206</v>
      </c>
      <c r="B26" s="689"/>
      <c r="C26" s="689"/>
      <c r="D26" s="688"/>
      <c r="E26" s="706">
        <v>43224</v>
      </c>
      <c r="F26" s="684" t="s">
        <v>38</v>
      </c>
      <c r="G26" s="482">
        <f ca="1" t="shared" si="2"/>
        <v>3.36208076659822</v>
      </c>
      <c r="H26" s="482" t="s">
        <v>173</v>
      </c>
      <c r="I26" s="477" t="s">
        <v>8</v>
      </c>
    </row>
    <row r="27" s="665" customFormat="1" ht="13.35" customHeight="1" spans="1:9">
      <c r="A27" s="682" t="s">
        <v>207</v>
      </c>
      <c r="B27" s="689"/>
      <c r="C27" s="689"/>
      <c r="D27" s="688"/>
      <c r="E27" s="706">
        <v>43172</v>
      </c>
      <c r="F27" s="684" t="s">
        <v>38</v>
      </c>
      <c r="G27" s="482">
        <f ca="1" t="shared" si="2"/>
        <v>3.50444900752909</v>
      </c>
      <c r="H27" s="482" t="s">
        <v>173</v>
      </c>
      <c r="I27" s="477" t="s">
        <v>208</v>
      </c>
    </row>
    <row r="28" s="665" customFormat="1" ht="13.35" customHeight="1" spans="1:9">
      <c r="A28" s="682" t="s">
        <v>209</v>
      </c>
      <c r="B28" s="689"/>
      <c r="C28" s="689"/>
      <c r="D28" s="688"/>
      <c r="E28" s="706">
        <v>43370</v>
      </c>
      <c r="F28" s="468" t="s">
        <v>38</v>
      </c>
      <c r="G28" s="482">
        <f ca="1" t="shared" si="2"/>
        <v>2.96235455167693</v>
      </c>
      <c r="H28" s="482" t="s">
        <v>173</v>
      </c>
      <c r="I28" s="477" t="s">
        <v>8</v>
      </c>
    </row>
    <row r="29" s="665" customFormat="1" ht="13.35" customHeight="1" spans="1:9">
      <c r="A29" s="682" t="s">
        <v>210</v>
      </c>
      <c r="B29" s="689"/>
      <c r="C29" s="689"/>
      <c r="D29" s="688"/>
      <c r="E29" s="706">
        <v>43412</v>
      </c>
      <c r="F29" s="468" t="s">
        <v>38</v>
      </c>
      <c r="G29" s="482">
        <f ca="1" t="shared" si="2"/>
        <v>2.84736481861739</v>
      </c>
      <c r="H29" s="482" t="s">
        <v>173</v>
      </c>
      <c r="I29" s="477" t="s">
        <v>208</v>
      </c>
    </row>
    <row r="30" s="665" customFormat="1" ht="13.35" customHeight="1" spans="1:9">
      <c r="A30" s="683" t="s">
        <v>211</v>
      </c>
      <c r="B30" s="678" t="s">
        <v>76</v>
      </c>
      <c r="C30" s="468"/>
      <c r="D30" s="594"/>
      <c r="E30" s="458">
        <v>42146</v>
      </c>
      <c r="F30" s="468" t="s">
        <v>38</v>
      </c>
      <c r="G30" s="482">
        <f ca="1" t="shared" si="2"/>
        <v>6.31348391512663</v>
      </c>
      <c r="H30" s="468" t="s">
        <v>173</v>
      </c>
      <c r="I30" s="477" t="s">
        <v>8</v>
      </c>
    </row>
    <row r="31" s="665" customFormat="1" ht="13.35" customHeight="1" spans="1:9">
      <c r="A31" s="682" t="s">
        <v>212</v>
      </c>
      <c r="B31" s="684"/>
      <c r="C31" s="684"/>
      <c r="D31" s="675" t="s">
        <v>172</v>
      </c>
      <c r="E31" s="576">
        <v>42206</v>
      </c>
      <c r="F31" s="468" t="s">
        <v>38</v>
      </c>
      <c r="G31" s="482">
        <f ca="1" t="shared" si="2"/>
        <v>6.1492128678987</v>
      </c>
      <c r="H31" s="468" t="s">
        <v>173</v>
      </c>
      <c r="I31" s="477" t="s">
        <v>213</v>
      </c>
    </row>
    <row r="32" s="665" customFormat="1" ht="13.35" customHeight="1" spans="1:9">
      <c r="A32" s="682" t="s">
        <v>214</v>
      </c>
      <c r="B32" s="684"/>
      <c r="C32" s="684"/>
      <c r="D32" s="675" t="s">
        <v>172</v>
      </c>
      <c r="E32" s="576">
        <v>42804</v>
      </c>
      <c r="F32" s="468" t="s">
        <v>38</v>
      </c>
      <c r="G32" s="482">
        <f ca="1" t="shared" si="2"/>
        <v>4.5119780971937</v>
      </c>
      <c r="H32" s="468" t="s">
        <v>189</v>
      </c>
      <c r="I32" s="477" t="s">
        <v>215</v>
      </c>
    </row>
    <row r="33" s="665" customFormat="1" ht="13.35" customHeight="1" spans="1:9">
      <c r="A33" s="682" t="s">
        <v>216</v>
      </c>
      <c r="B33" s="684"/>
      <c r="C33" s="677" t="s">
        <v>82</v>
      </c>
      <c r="D33" s="675" t="s">
        <v>172</v>
      </c>
      <c r="E33" s="576">
        <v>43040</v>
      </c>
      <c r="F33" s="468" t="s">
        <v>38</v>
      </c>
      <c r="G33" s="482">
        <f ca="1" t="shared" si="2"/>
        <v>3.86584531143053</v>
      </c>
      <c r="H33" s="468" t="s">
        <v>189</v>
      </c>
      <c r="I33" s="477" t="s">
        <v>217</v>
      </c>
    </row>
    <row r="34" s="665" customFormat="1" ht="13.35" customHeight="1" spans="1:9">
      <c r="A34" s="682" t="s">
        <v>218</v>
      </c>
      <c r="B34" s="684"/>
      <c r="C34" s="684"/>
      <c r="D34" s="675" t="s">
        <v>172</v>
      </c>
      <c r="E34" s="458">
        <v>43084</v>
      </c>
      <c r="F34" s="468" t="s">
        <v>38</v>
      </c>
      <c r="G34" s="482">
        <f ca="1" t="shared" si="2"/>
        <v>3.74537987679671</v>
      </c>
      <c r="H34" s="468" t="s">
        <v>189</v>
      </c>
      <c r="I34" s="477" t="s">
        <v>219</v>
      </c>
    </row>
    <row r="35" s="665" customFormat="1" ht="13.35" customHeight="1" spans="1:9">
      <c r="A35" s="682" t="s">
        <v>220</v>
      </c>
      <c r="B35" s="684"/>
      <c r="C35" s="677" t="s">
        <v>82</v>
      </c>
      <c r="D35" s="675" t="s">
        <v>172</v>
      </c>
      <c r="E35" s="458">
        <v>43084</v>
      </c>
      <c r="F35" s="468" t="s">
        <v>38</v>
      </c>
      <c r="G35" s="482">
        <f ca="1" t="shared" si="2"/>
        <v>3.74537987679671</v>
      </c>
      <c r="H35" s="468" t="s">
        <v>189</v>
      </c>
      <c r="I35" s="477" t="s">
        <v>221</v>
      </c>
    </row>
    <row r="36" s="665" customFormat="1" ht="13.35" customHeight="1" spans="1:9">
      <c r="A36" s="682" t="s">
        <v>222</v>
      </c>
      <c r="B36" s="684"/>
      <c r="C36" s="684"/>
      <c r="D36" s="675" t="s">
        <v>172</v>
      </c>
      <c r="E36" s="458">
        <v>43104</v>
      </c>
      <c r="F36" s="468" t="s">
        <v>38</v>
      </c>
      <c r="G36" s="482">
        <f ca="1" t="shared" si="2"/>
        <v>3.69062286105407</v>
      </c>
      <c r="H36" s="468" t="s">
        <v>189</v>
      </c>
      <c r="I36" s="477" t="s">
        <v>223</v>
      </c>
    </row>
    <row r="37" ht="13.35" customHeight="1" spans="1:9">
      <c r="A37" s="682" t="s">
        <v>224</v>
      </c>
      <c r="B37" s="684"/>
      <c r="C37" s="677" t="s">
        <v>82</v>
      </c>
      <c r="D37" s="683"/>
      <c r="E37" s="458">
        <v>43104</v>
      </c>
      <c r="F37" s="468" t="s">
        <v>38</v>
      </c>
      <c r="G37" s="482">
        <f ca="1" t="shared" si="2"/>
        <v>3.69062286105407</v>
      </c>
      <c r="H37" s="468" t="s">
        <v>189</v>
      </c>
      <c r="I37" s="477" t="s">
        <v>225</v>
      </c>
    </row>
    <row r="38" ht="13.35" customHeight="1" spans="1:9">
      <c r="A38" s="682" t="s">
        <v>226</v>
      </c>
      <c r="B38" s="684"/>
      <c r="C38" s="684"/>
      <c r="D38" s="675" t="s">
        <v>172</v>
      </c>
      <c r="E38" s="458">
        <v>43040</v>
      </c>
      <c r="F38" s="468" t="s">
        <v>38</v>
      </c>
      <c r="G38" s="482">
        <f ca="1" t="shared" si="2"/>
        <v>3.86584531143053</v>
      </c>
      <c r="H38" s="468" t="s">
        <v>189</v>
      </c>
      <c r="I38" s="477" t="s">
        <v>219</v>
      </c>
    </row>
    <row r="39" ht="13.35" customHeight="1" spans="1:9">
      <c r="A39" s="682" t="s">
        <v>227</v>
      </c>
      <c r="B39" s="684"/>
      <c r="C39" s="684"/>
      <c r="D39" s="675" t="s">
        <v>172</v>
      </c>
      <c r="E39" s="458">
        <v>43040</v>
      </c>
      <c r="F39" s="468" t="s">
        <v>38</v>
      </c>
      <c r="G39" s="482">
        <f ca="1" t="shared" si="2"/>
        <v>3.86584531143053</v>
      </c>
      <c r="H39" s="468" t="s">
        <v>189</v>
      </c>
      <c r="I39" s="477" t="s">
        <v>228</v>
      </c>
    </row>
    <row r="40" ht="13.35" customHeight="1" spans="1:9">
      <c r="A40" s="682" t="s">
        <v>229</v>
      </c>
      <c r="B40" s="684"/>
      <c r="C40" s="684"/>
      <c r="D40" s="675" t="s">
        <v>172</v>
      </c>
      <c r="E40" s="458">
        <v>43069</v>
      </c>
      <c r="F40" s="468" t="s">
        <v>38</v>
      </c>
      <c r="G40" s="482">
        <f ca="1" t="shared" si="2"/>
        <v>3.7864476386037</v>
      </c>
      <c r="H40" s="468" t="s">
        <v>189</v>
      </c>
      <c r="I40" s="477" t="s">
        <v>230</v>
      </c>
    </row>
    <row r="41" ht="13.35" customHeight="1" spans="1:9">
      <c r="A41" s="682" t="s">
        <v>231</v>
      </c>
      <c r="B41" s="684"/>
      <c r="C41" s="684"/>
      <c r="D41" s="683"/>
      <c r="E41" s="458">
        <v>42338</v>
      </c>
      <c r="F41" s="468" t="s">
        <v>38</v>
      </c>
      <c r="G41" s="482">
        <f ca="1" t="shared" si="2"/>
        <v>5.78781656399726</v>
      </c>
      <c r="H41" s="468" t="s">
        <v>173</v>
      </c>
      <c r="I41" s="477" t="s">
        <v>232</v>
      </c>
    </row>
    <row r="42" ht="13.35" customHeight="1" spans="1:9">
      <c r="A42" s="682" t="s">
        <v>233</v>
      </c>
      <c r="B42" s="684"/>
      <c r="C42" s="677" t="s">
        <v>82</v>
      </c>
      <c r="D42" s="675" t="s">
        <v>172</v>
      </c>
      <c r="E42" s="458">
        <v>42338</v>
      </c>
      <c r="F42" s="468" t="s">
        <v>38</v>
      </c>
      <c r="G42" s="482">
        <f ca="1" t="shared" si="2"/>
        <v>5.78781656399726</v>
      </c>
      <c r="H42" s="468" t="s">
        <v>173</v>
      </c>
      <c r="I42" s="477" t="s">
        <v>195</v>
      </c>
    </row>
    <row r="43" ht="13.35" customHeight="1" spans="1:9">
      <c r="A43" s="682" t="s">
        <v>234</v>
      </c>
      <c r="B43" s="684"/>
      <c r="C43" s="684"/>
      <c r="D43" s="683"/>
      <c r="E43" s="458">
        <v>42349</v>
      </c>
      <c r="F43" s="468" t="s">
        <v>38</v>
      </c>
      <c r="G43" s="482">
        <f ca="1" t="shared" si="2"/>
        <v>5.75770020533881</v>
      </c>
      <c r="H43" s="468" t="s">
        <v>173</v>
      </c>
      <c r="I43" s="477" t="s">
        <v>200</v>
      </c>
    </row>
    <row r="44" ht="13.35" customHeight="1" spans="1:9">
      <c r="A44" s="690" t="s">
        <v>235</v>
      </c>
      <c r="B44" s="691"/>
      <c r="C44" s="691"/>
      <c r="D44" s="692"/>
      <c r="E44" s="707">
        <v>42384</v>
      </c>
      <c r="F44" s="594" t="s">
        <v>38</v>
      </c>
      <c r="G44" s="708">
        <f ca="1" t="shared" si="2"/>
        <v>5.66187542778919</v>
      </c>
      <c r="H44" s="594" t="s">
        <v>173</v>
      </c>
      <c r="I44" s="716" t="s">
        <v>8</v>
      </c>
    </row>
    <row r="45" ht="13.35" customHeight="1" spans="1:9">
      <c r="A45" s="693" t="s">
        <v>236</v>
      </c>
      <c r="B45" s="415"/>
      <c r="C45" s="415"/>
      <c r="D45" s="675" t="s">
        <v>172</v>
      </c>
      <c r="E45" s="702">
        <v>43369</v>
      </c>
      <c r="F45" s="415" t="s">
        <v>38</v>
      </c>
      <c r="G45" s="471">
        <f ca="1" t="shared" si="2"/>
        <v>2.96509240246407</v>
      </c>
      <c r="H45" s="475" t="s">
        <v>189</v>
      </c>
      <c r="I45" s="716" t="s">
        <v>237</v>
      </c>
    </row>
    <row r="46" ht="13.35" customHeight="1" spans="1:9">
      <c r="A46" s="682" t="s">
        <v>238</v>
      </c>
      <c r="B46" s="684"/>
      <c r="C46" s="684"/>
      <c r="D46" s="675" t="s">
        <v>172</v>
      </c>
      <c r="E46" s="458">
        <v>43299</v>
      </c>
      <c r="F46" s="468" t="s">
        <v>38</v>
      </c>
      <c r="G46" s="482">
        <f ca="1" t="shared" ref="G46:G51" si="3">IF(E46&lt;=0,"",((TODAY()-E46)/365.25))</f>
        <v>3.15674195756331</v>
      </c>
      <c r="H46" s="468" t="s">
        <v>189</v>
      </c>
      <c r="I46" s="716" t="s">
        <v>8</v>
      </c>
    </row>
    <row r="47" ht="13.35" customHeight="1" spans="1:9">
      <c r="A47" s="682" t="s">
        <v>239</v>
      </c>
      <c r="B47" s="684"/>
      <c r="C47" s="684"/>
      <c r="D47" s="675" t="s">
        <v>172</v>
      </c>
      <c r="E47" s="458">
        <v>43403</v>
      </c>
      <c r="F47" s="468" t="s">
        <v>38</v>
      </c>
      <c r="G47" s="482">
        <f ca="1" t="shared" si="3"/>
        <v>2.87200547570157</v>
      </c>
      <c r="H47" s="468" t="s">
        <v>189</v>
      </c>
      <c r="I47" s="477" t="s">
        <v>240</v>
      </c>
    </row>
    <row r="48" ht="13.35" customHeight="1" spans="1:9">
      <c r="A48" s="682" t="s">
        <v>241</v>
      </c>
      <c r="B48" s="684"/>
      <c r="C48" s="684"/>
      <c r="D48" s="675" t="s">
        <v>172</v>
      </c>
      <c r="E48" s="706">
        <v>43440</v>
      </c>
      <c r="F48" s="468" t="s">
        <v>38</v>
      </c>
      <c r="G48" s="482">
        <f ca="1" t="shared" si="3"/>
        <v>2.77070499657769</v>
      </c>
      <c r="H48" s="468" t="s">
        <v>189</v>
      </c>
      <c r="I48" s="477" t="s">
        <v>242</v>
      </c>
    </row>
    <row r="49" ht="13.35" customHeight="1" spans="1:9">
      <c r="A49" s="693" t="s">
        <v>243</v>
      </c>
      <c r="B49" s="680"/>
      <c r="C49" s="680"/>
      <c r="D49" s="675" t="s">
        <v>172</v>
      </c>
      <c r="E49" s="709">
        <v>43451</v>
      </c>
      <c r="F49" s="415" t="s">
        <v>38</v>
      </c>
      <c r="G49" s="471">
        <f ca="1" t="shared" si="3"/>
        <v>2.74058863791923</v>
      </c>
      <c r="H49" s="475" t="s">
        <v>189</v>
      </c>
      <c r="I49" s="716" t="s">
        <v>237</v>
      </c>
    </row>
    <row r="50" ht="13.35" customHeight="1" spans="1:9">
      <c r="A50" s="682" t="s">
        <v>244</v>
      </c>
      <c r="B50" s="684"/>
      <c r="C50" s="684"/>
      <c r="D50" s="675" t="s">
        <v>172</v>
      </c>
      <c r="E50" s="706">
        <v>43451</v>
      </c>
      <c r="F50" s="468" t="s">
        <v>38</v>
      </c>
      <c r="G50" s="482">
        <f ca="1" t="shared" si="3"/>
        <v>2.74058863791923</v>
      </c>
      <c r="H50" s="468" t="s">
        <v>189</v>
      </c>
      <c r="I50" s="716" t="s">
        <v>245</v>
      </c>
    </row>
    <row r="51" ht="13.35" customHeight="1" spans="1:9">
      <c r="A51" s="682" t="s">
        <v>246</v>
      </c>
      <c r="B51" s="684"/>
      <c r="C51" s="684"/>
      <c r="D51" s="675" t="s">
        <v>172</v>
      </c>
      <c r="E51" s="710">
        <v>43444</v>
      </c>
      <c r="F51" s="415" t="s">
        <v>38</v>
      </c>
      <c r="G51" s="471">
        <f ca="1" t="shared" si="3"/>
        <v>2.75975359342916</v>
      </c>
      <c r="H51" s="475" t="s">
        <v>189</v>
      </c>
      <c r="I51" s="716" t="s">
        <v>247</v>
      </c>
    </row>
    <row r="52" ht="13.35" customHeight="1" spans="1:9">
      <c r="A52" s="682" t="s">
        <v>248</v>
      </c>
      <c r="B52" s="684"/>
      <c r="C52" s="684"/>
      <c r="D52" s="675" t="s">
        <v>172</v>
      </c>
      <c r="E52" s="706">
        <v>43880</v>
      </c>
      <c r="F52" s="468" t="s">
        <v>38</v>
      </c>
      <c r="G52" s="482">
        <f ca="1" t="shared" ref="G52:G57" si="4">IF(E52&lt;=0,"",((TODAY()-E52)/365.25))</f>
        <v>1.56605065023956</v>
      </c>
      <c r="H52" s="468" t="s">
        <v>189</v>
      </c>
      <c r="I52" s="716" t="s">
        <v>249</v>
      </c>
    </row>
    <row r="53" ht="13.35" customHeight="1" spans="1:9">
      <c r="A53" s="682" t="s">
        <v>250</v>
      </c>
      <c r="B53" s="684"/>
      <c r="C53" s="684"/>
      <c r="D53" s="675" t="s">
        <v>172</v>
      </c>
      <c r="E53" s="706">
        <v>43453</v>
      </c>
      <c r="F53" s="468" t="s">
        <v>38</v>
      </c>
      <c r="G53" s="482">
        <f ca="1" t="shared" si="4"/>
        <v>2.73511293634497</v>
      </c>
      <c r="H53" s="468" t="s">
        <v>189</v>
      </c>
      <c r="I53" s="716" t="s">
        <v>240</v>
      </c>
    </row>
    <row r="54" ht="13.35" customHeight="1" spans="1:9">
      <c r="A54" s="693" t="s">
        <v>251</v>
      </c>
      <c r="B54" s="415"/>
      <c r="C54" s="680"/>
      <c r="D54" s="675" t="s">
        <v>172</v>
      </c>
      <c r="E54" s="710">
        <v>43454</v>
      </c>
      <c r="F54" s="415" t="s">
        <v>38</v>
      </c>
      <c r="G54" s="471">
        <f ca="1" t="shared" si="4"/>
        <v>2.73237508555784</v>
      </c>
      <c r="H54" s="475" t="s">
        <v>189</v>
      </c>
      <c r="I54" s="716" t="s">
        <v>237</v>
      </c>
    </row>
    <row r="55" ht="13.35" customHeight="1" spans="1:9">
      <c r="A55" s="694" t="s">
        <v>252</v>
      </c>
      <c r="B55" s="695"/>
      <c r="C55" s="695"/>
      <c r="D55" s="675" t="s">
        <v>172</v>
      </c>
      <c r="E55" s="711">
        <v>43452</v>
      </c>
      <c r="F55" s="712" t="s">
        <v>38</v>
      </c>
      <c r="G55" s="713">
        <f ca="1" t="shared" si="4"/>
        <v>2.7378507871321</v>
      </c>
      <c r="H55" s="712" t="s">
        <v>189</v>
      </c>
      <c r="I55" s="481" t="s">
        <v>253</v>
      </c>
    </row>
    <row r="56" ht="13.35" customHeight="1" spans="1:9">
      <c r="A56" s="690" t="s">
        <v>254</v>
      </c>
      <c r="B56" s="691"/>
      <c r="C56" s="691"/>
      <c r="D56" s="675" t="s">
        <v>172</v>
      </c>
      <c r="E56" s="714">
        <v>43453</v>
      </c>
      <c r="F56" s="672" t="s">
        <v>38</v>
      </c>
      <c r="G56" s="715">
        <f ca="1" t="shared" si="4"/>
        <v>2.73511293634497</v>
      </c>
      <c r="H56" s="672" t="s">
        <v>189</v>
      </c>
      <c r="I56" s="718" t="s">
        <v>253</v>
      </c>
    </row>
    <row r="58" ht="13.35" customHeight="1" spans="2:9">
      <c r="B58" s="486" t="s">
        <v>255</v>
      </c>
      <c r="C58" s="486"/>
      <c r="D58" s="486"/>
      <c r="E58" s="486"/>
      <c r="F58" s="486"/>
      <c r="G58" s="486"/>
      <c r="H58" s="486"/>
      <c r="I58" s="486"/>
    </row>
    <row r="59" ht="13.35" customHeight="1" spans="2:9">
      <c r="B59" s="486" t="s">
        <v>256</v>
      </c>
      <c r="C59" s="486"/>
      <c r="D59" s="486"/>
      <c r="E59" s="486"/>
      <c r="F59" s="486"/>
      <c r="G59" s="486"/>
      <c r="H59" s="486"/>
      <c r="I59" s="486"/>
    </row>
    <row r="60" ht="13.35" customHeight="1" spans="2:9">
      <c r="B60" s="696" t="s">
        <v>257</v>
      </c>
      <c r="C60" s="696"/>
      <c r="D60" s="696"/>
      <c r="E60" s="696"/>
      <c r="F60" s="696"/>
      <c r="G60" s="696"/>
      <c r="H60" s="696"/>
      <c r="I60" s="696"/>
    </row>
    <row r="61" ht="13.35" customHeight="1" spans="2:9">
      <c r="B61" s="696" t="s">
        <v>258</v>
      </c>
      <c r="C61" s="696"/>
      <c r="D61" s="696"/>
      <c r="E61" s="696"/>
      <c r="F61" s="696"/>
      <c r="G61" s="696"/>
      <c r="H61" s="696"/>
      <c r="I61" s="696"/>
    </row>
    <row r="62" ht="13.35" customHeight="1" spans="2:9">
      <c r="B62" s="696" t="s">
        <v>259</v>
      </c>
      <c r="C62" s="696"/>
      <c r="D62" s="696"/>
      <c r="E62" s="696"/>
      <c r="F62" s="696"/>
      <c r="G62" s="696"/>
      <c r="H62" s="696"/>
      <c r="I62" s="696"/>
    </row>
    <row r="63" ht="13.35" customHeight="1" spans="2:9">
      <c r="B63" s="486" t="s">
        <v>260</v>
      </c>
      <c r="C63" s="486"/>
      <c r="D63" s="486"/>
      <c r="E63" s="486"/>
      <c r="F63" s="486"/>
      <c r="G63" s="486"/>
      <c r="H63" s="486"/>
      <c r="I63" s="486"/>
    </row>
    <row r="64" ht="13.35" customHeight="1" spans="2:8">
      <c r="B64" s="487"/>
      <c r="C64" s="487"/>
      <c r="D64" s="487"/>
      <c r="E64" s="487"/>
      <c r="F64" s="487"/>
      <c r="G64" s="487"/>
      <c r="H64" s="487"/>
    </row>
    <row r="65" ht="13.35" customHeight="1" spans="2:8">
      <c r="B65" s="488" t="s">
        <v>80</v>
      </c>
      <c r="C65" s="488"/>
      <c r="D65" s="488"/>
      <c r="E65" s="488"/>
      <c r="F65" s="488"/>
      <c r="G65" s="488"/>
      <c r="H65" s="488"/>
    </row>
    <row r="66" ht="13.35" customHeight="1" spans="2:8">
      <c r="B66" s="489" t="s">
        <v>261</v>
      </c>
      <c r="C66" s="489"/>
      <c r="D66" s="489"/>
      <c r="E66" s="489"/>
      <c r="F66" s="261" t="s">
        <v>262</v>
      </c>
      <c r="G66" s="261"/>
      <c r="H66" s="261"/>
    </row>
    <row r="67" ht="13.35" customHeight="1" spans="2:8">
      <c r="B67" s="490" t="s">
        <v>89</v>
      </c>
      <c r="C67" s="490"/>
      <c r="D67" s="490"/>
      <c r="E67" s="490"/>
      <c r="F67" s="261" t="s">
        <v>263</v>
      </c>
      <c r="G67" s="261"/>
      <c r="H67" s="261"/>
    </row>
    <row r="68" ht="13.35" customHeight="1" spans="2:8">
      <c r="B68" s="491"/>
      <c r="C68" s="261"/>
      <c r="D68" s="261"/>
      <c r="E68" s="261"/>
      <c r="F68" s="261"/>
      <c r="G68" s="261"/>
      <c r="H68" s="261"/>
    </row>
    <row r="69" ht="13.35" customHeight="1" spans="2:8">
      <c r="B69" s="488" t="s">
        <v>149</v>
      </c>
      <c r="C69" s="488"/>
      <c r="D69" s="488"/>
      <c r="E69" s="488"/>
      <c r="F69" s="488"/>
      <c r="G69" s="488"/>
      <c r="H69" s="488"/>
    </row>
    <row r="70" ht="13.35" customHeight="1" spans="2:8">
      <c r="B70" s="488"/>
      <c r="C70" s="488"/>
      <c r="D70" s="488"/>
      <c r="E70" s="488"/>
      <c r="F70" s="488"/>
      <c r="G70" s="488"/>
      <c r="H70" s="488"/>
    </row>
    <row r="71" ht="13.35" customHeight="1" spans="2:8">
      <c r="B71" s="153" t="s">
        <v>264</v>
      </c>
      <c r="C71" s="153"/>
      <c r="D71" s="153"/>
      <c r="E71" s="153"/>
      <c r="F71" s="153"/>
      <c r="G71" s="261"/>
      <c r="H71" s="261" t="s">
        <v>159</v>
      </c>
    </row>
    <row r="72" ht="13.35" customHeight="1" spans="2:8">
      <c r="B72" s="153" t="s">
        <v>265</v>
      </c>
      <c r="C72" s="153"/>
      <c r="D72" s="153"/>
      <c r="E72" s="153"/>
      <c r="F72" s="153"/>
      <c r="G72" s="261"/>
      <c r="H72" s="261" t="s">
        <v>151</v>
      </c>
    </row>
    <row r="73" ht="13.35" customHeight="1" spans="2:8">
      <c r="B73" s="93" t="s">
        <v>266</v>
      </c>
      <c r="H73" s="93" t="s">
        <v>156</v>
      </c>
    </row>
    <row r="75" ht="13.35" customHeight="1" spans="2:2">
      <c r="B75" s="250" t="s">
        <v>267</v>
      </c>
    </row>
    <row r="77" ht="13.35" customHeight="1" spans="2:9">
      <c r="B77" s="486" t="s">
        <v>268</v>
      </c>
      <c r="C77" s="486"/>
      <c r="D77" s="486"/>
      <c r="E77" s="486"/>
      <c r="F77" s="486"/>
      <c r="G77" s="486"/>
      <c r="H77" s="486"/>
      <c r="I77" s="486"/>
    </row>
  </sheetData>
  <mergeCells count="12">
    <mergeCell ref="B58:I58"/>
    <mergeCell ref="B59:I59"/>
    <mergeCell ref="B60:I60"/>
    <mergeCell ref="B61:I61"/>
    <mergeCell ref="B62:I62"/>
    <mergeCell ref="B63:I63"/>
    <mergeCell ref="B66:E66"/>
    <mergeCell ref="B67:E67"/>
    <mergeCell ref="B71:F71"/>
    <mergeCell ref="B72:F72"/>
    <mergeCell ref="A1:I2"/>
    <mergeCell ref="B77:I78"/>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3" customWidth="1"/>
    <col min="2" max="2" width="6.56190476190476" style="363" customWidth="1"/>
    <col min="3" max="4" width="12.5619047619048" style="363" customWidth="1"/>
    <col min="5" max="5" width="12.5619047619048" style="626" customWidth="1"/>
    <col min="6" max="6" width="76.2" style="362" customWidth="1"/>
    <col min="7" max="7" width="2.99047619047619" style="362" customWidth="1"/>
    <col min="8" max="8" width="8.98095238095238" style="362" customWidth="1"/>
    <col min="9" max="9" width="24.6857142857143" style="362" customWidth="1"/>
    <col min="10" max="257" width="8.98095238095238" style="362" customWidth="1"/>
    <col min="258" max="1025" width="8.98095238095238" customWidth="1"/>
  </cols>
  <sheetData>
    <row r="1" ht="15" customHeight="1" spans="1:11">
      <c r="A1" s="627" t="s">
        <v>269</v>
      </c>
      <c r="B1" s="627"/>
      <c r="C1" s="627"/>
      <c r="D1" s="627"/>
      <c r="E1" s="627"/>
      <c r="F1" s="627"/>
      <c r="H1" s="648" t="s">
        <v>270</v>
      </c>
      <c r="I1" s="648"/>
      <c r="J1" s="648"/>
      <c r="K1" s="648"/>
    </row>
    <row r="2" ht="15" customHeight="1" spans="1:11">
      <c r="A2" s="627"/>
      <c r="B2" s="627"/>
      <c r="C2" s="627"/>
      <c r="D2" s="627"/>
      <c r="E2" s="627"/>
      <c r="F2" s="627"/>
      <c r="H2" s="648"/>
      <c r="I2" s="648"/>
      <c r="J2" s="648"/>
      <c r="K2" s="648"/>
    </row>
    <row r="3" s="409" customFormat="1" ht="12.75" customHeight="1" spans="1:13">
      <c r="A3" s="520" t="s">
        <v>31</v>
      </c>
      <c r="B3" s="130" t="s">
        <v>32</v>
      </c>
      <c r="C3" s="130" t="s">
        <v>5</v>
      </c>
      <c r="D3" s="241" t="s">
        <v>271</v>
      </c>
      <c r="E3" s="649" t="s">
        <v>46</v>
      </c>
      <c r="F3" s="520" t="s">
        <v>272</v>
      </c>
      <c r="G3" s="96"/>
      <c r="H3" s="96"/>
      <c r="I3" s="96"/>
      <c r="J3" s="96"/>
      <c r="K3" s="96"/>
      <c r="L3" s="96"/>
      <c r="M3" s="96"/>
    </row>
    <row r="4" s="409" customFormat="1" ht="12.75" customHeight="1" spans="1:13">
      <c r="A4" s="628">
        <v>5501</v>
      </c>
      <c r="B4" s="629" t="s">
        <v>273</v>
      </c>
      <c r="C4" s="630">
        <v>42243</v>
      </c>
      <c r="D4" s="631"/>
      <c r="E4" s="631"/>
      <c r="F4" s="650" t="s">
        <v>274</v>
      </c>
      <c r="G4" s="96"/>
      <c r="H4" s="608" t="s">
        <v>275</v>
      </c>
      <c r="I4" s="606" t="s">
        <v>276</v>
      </c>
      <c r="J4" s="96"/>
      <c r="K4" s="96"/>
      <c r="L4" s="96"/>
      <c r="M4" s="96"/>
    </row>
    <row r="5" s="409" customFormat="1" ht="12.75" customHeight="1" spans="1:13">
      <c r="A5" s="632">
        <v>5502</v>
      </c>
      <c r="B5" s="633"/>
      <c r="C5" s="631">
        <v>34834</v>
      </c>
      <c r="D5" s="631"/>
      <c r="E5" s="631"/>
      <c r="F5" s="651" t="s">
        <v>277</v>
      </c>
      <c r="G5" s="96"/>
      <c r="H5" s="520"/>
      <c r="I5" s="663"/>
      <c r="J5" s="96"/>
      <c r="K5" s="96"/>
      <c r="L5" s="96"/>
      <c r="M5" s="96"/>
    </row>
    <row r="6" s="409" customFormat="1" ht="12.75" customHeight="1" spans="1:13">
      <c r="A6" s="634">
        <v>5503</v>
      </c>
      <c r="B6" s="635" t="s">
        <v>37</v>
      </c>
      <c r="C6" s="636">
        <v>34662</v>
      </c>
      <c r="D6" s="631">
        <v>43035</v>
      </c>
      <c r="E6" s="631"/>
      <c r="F6" s="651" t="s">
        <v>278</v>
      </c>
      <c r="G6" s="96"/>
      <c r="H6" s="607" t="s">
        <v>279</v>
      </c>
      <c r="I6" s="606" t="s">
        <v>280</v>
      </c>
      <c r="J6" s="96"/>
      <c r="K6" s="96"/>
      <c r="L6" s="96"/>
      <c r="M6" s="96"/>
    </row>
    <row r="7" s="409" customFormat="1" ht="12.75" customHeight="1" spans="1:13">
      <c r="A7" s="632">
        <v>5504</v>
      </c>
      <c r="B7" s="633"/>
      <c r="C7" s="631">
        <v>33804</v>
      </c>
      <c r="D7" s="631"/>
      <c r="E7" s="631"/>
      <c r="F7" s="651" t="s">
        <v>277</v>
      </c>
      <c r="G7" s="96"/>
      <c r="H7" s="96"/>
      <c r="I7" s="96"/>
      <c r="J7" s="96"/>
      <c r="K7" s="96"/>
      <c r="L7" s="96"/>
      <c r="M7" s="96"/>
    </row>
    <row r="8" s="409" customFormat="1" ht="12.75" customHeight="1" spans="1:13">
      <c r="A8" s="637">
        <v>5505</v>
      </c>
      <c r="B8" s="635" t="s">
        <v>37</v>
      </c>
      <c r="C8" s="636">
        <v>35478</v>
      </c>
      <c r="D8" s="631">
        <v>42825</v>
      </c>
      <c r="E8" s="631"/>
      <c r="F8" s="651" t="s">
        <v>278</v>
      </c>
      <c r="G8" s="96"/>
      <c r="H8" s="116" t="s">
        <v>281</v>
      </c>
      <c r="I8" s="96" t="s">
        <v>282</v>
      </c>
      <c r="J8" s="96"/>
      <c r="K8" s="96"/>
      <c r="L8" s="96"/>
      <c r="M8" s="96"/>
    </row>
    <row r="9" s="409" customFormat="1" ht="12.75" customHeight="1" spans="1:13">
      <c r="A9" s="628">
        <v>5506</v>
      </c>
      <c r="B9" s="629" t="s">
        <v>273</v>
      </c>
      <c r="C9" s="638">
        <v>42591</v>
      </c>
      <c r="D9" s="631"/>
      <c r="E9" s="631"/>
      <c r="F9" s="650" t="s">
        <v>274</v>
      </c>
      <c r="G9" s="96"/>
      <c r="H9" s="100"/>
      <c r="I9" s="96"/>
      <c r="J9" s="96"/>
      <c r="K9" s="96"/>
      <c r="L9" s="96"/>
      <c r="M9" s="96"/>
    </row>
    <row r="10" s="409" customFormat="1" ht="12.75" customHeight="1" spans="1:13">
      <c r="A10" s="634">
        <v>5507</v>
      </c>
      <c r="B10" s="633"/>
      <c r="C10" s="636">
        <v>37720</v>
      </c>
      <c r="D10" s="631"/>
      <c r="E10" s="631">
        <v>41639</v>
      </c>
      <c r="F10" s="651" t="s">
        <v>283</v>
      </c>
      <c r="G10" s="96"/>
      <c r="H10" s="652" t="s">
        <v>284</v>
      </c>
      <c r="I10" s="96" t="s">
        <v>285</v>
      </c>
      <c r="J10" s="96"/>
      <c r="K10" s="96"/>
      <c r="L10" s="96"/>
      <c r="M10" s="96"/>
    </row>
    <row r="11" s="409" customFormat="1" ht="12.75" customHeight="1" spans="1:13">
      <c r="A11" s="639">
        <v>5508</v>
      </c>
      <c r="B11" s="629" t="s">
        <v>37</v>
      </c>
      <c r="C11" s="636">
        <v>34236</v>
      </c>
      <c r="D11" s="631"/>
      <c r="E11" s="631"/>
      <c r="F11" s="653" t="s">
        <v>286</v>
      </c>
      <c r="G11" s="96"/>
      <c r="H11" s="100"/>
      <c r="I11" s="96"/>
      <c r="J11" s="96"/>
      <c r="K11" s="96"/>
      <c r="L11" s="96"/>
      <c r="M11" s="96"/>
    </row>
    <row r="12" s="409" customFormat="1" ht="12.75" customHeight="1" spans="1:13">
      <c r="A12" s="628">
        <v>5509</v>
      </c>
      <c r="B12" s="629" t="s">
        <v>273</v>
      </c>
      <c r="C12" s="638">
        <v>42153</v>
      </c>
      <c r="D12" s="631"/>
      <c r="E12" s="631"/>
      <c r="F12" s="650" t="s">
        <v>287</v>
      </c>
      <c r="G12" s="96"/>
      <c r="H12" s="113" t="s">
        <v>288</v>
      </c>
      <c r="I12" s="96" t="s">
        <v>289</v>
      </c>
      <c r="J12" s="96"/>
      <c r="K12" s="96"/>
      <c r="L12" s="96"/>
      <c r="M12" s="96"/>
    </row>
    <row r="13" s="409" customFormat="1" ht="12.75" customHeight="1" spans="1:13">
      <c r="A13" s="632">
        <v>5510</v>
      </c>
      <c r="B13" s="633"/>
      <c r="C13" s="636">
        <v>36124</v>
      </c>
      <c r="D13" s="631"/>
      <c r="E13" s="631">
        <v>41639</v>
      </c>
      <c r="F13" s="651" t="s">
        <v>290</v>
      </c>
      <c r="G13" s="96"/>
      <c r="H13" s="100"/>
      <c r="I13" s="96"/>
      <c r="J13" s="96"/>
      <c r="K13" s="96"/>
      <c r="L13" s="96"/>
      <c r="M13" s="96"/>
    </row>
    <row r="14" s="409" customFormat="1" ht="12.75" customHeight="1" spans="1:13">
      <c r="A14" s="628">
        <v>5511</v>
      </c>
      <c r="B14" s="629" t="s">
        <v>273</v>
      </c>
      <c r="C14" s="630">
        <v>42485</v>
      </c>
      <c r="D14" s="631"/>
      <c r="E14" s="631"/>
      <c r="F14" s="650" t="s">
        <v>274</v>
      </c>
      <c r="G14" s="96"/>
      <c r="H14" s="654" t="s">
        <v>89</v>
      </c>
      <c r="I14" s="96" t="s">
        <v>291</v>
      </c>
      <c r="J14" s="96"/>
      <c r="K14" s="96"/>
      <c r="L14" s="96"/>
      <c r="M14" s="96"/>
    </row>
    <row r="15" s="409" customFormat="1" ht="12.75" customHeight="1" spans="1:13">
      <c r="A15" s="628">
        <v>5512</v>
      </c>
      <c r="B15" s="629" t="s">
        <v>273</v>
      </c>
      <c r="C15" s="638">
        <v>42355</v>
      </c>
      <c r="D15" s="631"/>
      <c r="E15" s="631"/>
      <c r="F15" s="650" t="s">
        <v>274</v>
      </c>
      <c r="G15" s="96"/>
      <c r="H15" s="100"/>
      <c r="I15" s="96"/>
      <c r="J15" s="96"/>
      <c r="K15" s="96"/>
      <c r="L15" s="96"/>
      <c r="M15" s="96"/>
    </row>
    <row r="16" s="409" customFormat="1" ht="12.75" customHeight="1" spans="1:13">
      <c r="A16" s="633">
        <v>5513</v>
      </c>
      <c r="B16" s="633"/>
      <c r="C16" s="636">
        <v>34691</v>
      </c>
      <c r="D16" s="631"/>
      <c r="E16" s="631"/>
      <c r="F16" s="655" t="s">
        <v>292</v>
      </c>
      <c r="G16" s="96"/>
      <c r="H16" s="656" t="s">
        <v>293</v>
      </c>
      <c r="I16" s="160" t="s">
        <v>294</v>
      </c>
      <c r="J16" s="160"/>
      <c r="K16" s="160"/>
      <c r="L16" s="160"/>
      <c r="M16" s="96"/>
    </row>
    <row r="17" s="409" customFormat="1" ht="12.75" customHeight="1" spans="1:13">
      <c r="A17" s="628">
        <v>5514</v>
      </c>
      <c r="B17" s="629" t="s">
        <v>273</v>
      </c>
      <c r="C17" s="638">
        <v>42314</v>
      </c>
      <c r="D17" s="631"/>
      <c r="E17" s="631"/>
      <c r="F17" s="650" t="s">
        <v>274</v>
      </c>
      <c r="G17" s="96"/>
      <c r="H17" s="657" t="s">
        <v>80</v>
      </c>
      <c r="I17" s="657"/>
      <c r="J17" s="657"/>
      <c r="K17" s="657"/>
      <c r="L17" s="160"/>
      <c r="M17" s="96"/>
    </row>
    <row r="18" s="409" customFormat="1" ht="12.75" customHeight="1" spans="1:13">
      <c r="A18" s="637">
        <v>5515</v>
      </c>
      <c r="B18" s="640" t="s">
        <v>37</v>
      </c>
      <c r="C18" s="636">
        <v>35622</v>
      </c>
      <c r="D18" s="631">
        <v>43112</v>
      </c>
      <c r="E18" s="631"/>
      <c r="F18" s="651" t="s">
        <v>278</v>
      </c>
      <c r="G18" s="96"/>
      <c r="H18" s="658"/>
      <c r="I18" s="658"/>
      <c r="J18" s="96"/>
      <c r="K18" s="96"/>
      <c r="L18" s="96"/>
      <c r="M18" s="96"/>
    </row>
    <row r="19" s="409" customFormat="1" ht="12.75" customHeight="1" spans="1:13">
      <c r="A19" s="632">
        <v>205016</v>
      </c>
      <c r="B19" s="632"/>
      <c r="C19" s="631"/>
      <c r="D19" s="631"/>
      <c r="E19" s="631"/>
      <c r="F19" s="651" t="s">
        <v>295</v>
      </c>
      <c r="G19" s="96"/>
      <c r="H19" s="659"/>
      <c r="I19" s="156" t="s">
        <v>296</v>
      </c>
      <c r="J19" s="156"/>
      <c r="K19" s="156"/>
      <c r="L19" s="156"/>
      <c r="M19" s="96"/>
    </row>
    <row r="20" s="409" customFormat="1" ht="12.75" customHeight="1" spans="1:13">
      <c r="A20" s="632">
        <v>5517</v>
      </c>
      <c r="B20" s="632"/>
      <c r="C20" s="631">
        <v>37274</v>
      </c>
      <c r="D20" s="631"/>
      <c r="E20" s="631">
        <v>41639</v>
      </c>
      <c r="F20" s="660" t="s">
        <v>297</v>
      </c>
      <c r="G20" s="96"/>
      <c r="H20" s="407"/>
      <c r="I20" s="156" t="s">
        <v>298</v>
      </c>
      <c r="J20" s="156"/>
      <c r="K20" s="156"/>
      <c r="L20" s="156"/>
      <c r="M20" s="96"/>
    </row>
    <row r="21" s="409" customFormat="1" ht="12.75" customHeight="1" spans="1:13">
      <c r="A21" s="634">
        <v>5518</v>
      </c>
      <c r="B21" s="640" t="s">
        <v>37</v>
      </c>
      <c r="C21" s="636">
        <v>34387</v>
      </c>
      <c r="D21" s="631">
        <v>44186</v>
      </c>
      <c r="E21" s="631"/>
      <c r="F21" s="655" t="s">
        <v>299</v>
      </c>
      <c r="G21" s="96"/>
      <c r="H21" s="661"/>
      <c r="I21" s="156" t="s">
        <v>300</v>
      </c>
      <c r="J21" s="156"/>
      <c r="K21" s="156"/>
      <c r="L21" s="156"/>
      <c r="M21" s="96"/>
    </row>
    <row r="22" s="409" customFormat="1" ht="12.75" customHeight="1" spans="1:13">
      <c r="A22" s="641">
        <v>5519</v>
      </c>
      <c r="B22" s="640" t="s">
        <v>37</v>
      </c>
      <c r="C22" s="636">
        <v>38905</v>
      </c>
      <c r="D22" s="631">
        <v>42602</v>
      </c>
      <c r="E22" s="631"/>
      <c r="F22" s="651" t="s">
        <v>301</v>
      </c>
      <c r="G22" s="96"/>
      <c r="H22" s="96"/>
      <c r="I22" s="156"/>
      <c r="J22" s="156"/>
      <c r="K22" s="156"/>
      <c r="L22" s="156"/>
      <c r="M22" s="96"/>
    </row>
    <row r="23" s="409" customFormat="1" ht="12.75" customHeight="1" spans="1:13">
      <c r="A23" s="632">
        <v>5520</v>
      </c>
      <c r="B23" s="632"/>
      <c r="C23" s="631">
        <v>30040</v>
      </c>
      <c r="D23" s="631"/>
      <c r="E23" s="631"/>
      <c r="F23" s="651" t="s">
        <v>302</v>
      </c>
      <c r="G23" s="96"/>
      <c r="H23" s="96"/>
      <c r="I23" s="96"/>
      <c r="J23" s="96"/>
      <c r="K23" s="96"/>
      <c r="L23" s="96"/>
      <c r="M23" s="96"/>
    </row>
    <row r="24" s="409" customFormat="1" ht="12.75" customHeight="1" spans="1:13">
      <c r="A24" s="633">
        <v>5521</v>
      </c>
      <c r="B24" s="632"/>
      <c r="C24" s="642">
        <v>30361</v>
      </c>
      <c r="D24" s="631"/>
      <c r="E24" s="631"/>
      <c r="F24" s="655" t="s">
        <v>303</v>
      </c>
      <c r="G24" s="96"/>
      <c r="H24" s="96"/>
      <c r="I24" s="96"/>
      <c r="J24" s="96"/>
      <c r="K24" s="96"/>
      <c r="L24" s="96"/>
      <c r="M24" s="96"/>
    </row>
    <row r="25" s="409" customFormat="1" ht="12.75" customHeight="1" spans="1:13">
      <c r="A25" s="632">
        <v>5522</v>
      </c>
      <c r="B25" s="632"/>
      <c r="C25" s="631">
        <v>30189</v>
      </c>
      <c r="D25" s="631"/>
      <c r="E25" s="631"/>
      <c r="F25" s="655" t="s">
        <v>304</v>
      </c>
      <c r="G25" s="96"/>
      <c r="H25" s="96"/>
      <c r="I25" s="96"/>
      <c r="J25" s="96"/>
      <c r="K25" s="96"/>
      <c r="L25" s="96"/>
      <c r="M25" s="96"/>
    </row>
    <row r="26" s="409" customFormat="1" ht="12.75" customHeight="1" spans="1:13">
      <c r="A26" s="633">
        <v>5523</v>
      </c>
      <c r="B26" s="632"/>
      <c r="C26" s="636">
        <v>37348</v>
      </c>
      <c r="D26" s="631"/>
      <c r="E26" s="631">
        <v>41639</v>
      </c>
      <c r="F26" s="655" t="s">
        <v>305</v>
      </c>
      <c r="G26" s="96"/>
      <c r="H26" s="96"/>
      <c r="I26" s="96"/>
      <c r="J26" s="96"/>
      <c r="K26" s="96"/>
      <c r="L26" s="96"/>
      <c r="M26" s="96"/>
    </row>
    <row r="27" s="409" customFormat="1" ht="12.75" customHeight="1" spans="1:13">
      <c r="A27" s="632">
        <v>5524</v>
      </c>
      <c r="B27" s="632"/>
      <c r="C27" s="636">
        <v>29980</v>
      </c>
      <c r="D27" s="631"/>
      <c r="E27" s="631"/>
      <c r="F27" s="655" t="s">
        <v>277</v>
      </c>
      <c r="G27" s="96"/>
      <c r="H27" s="96"/>
      <c r="I27" s="96"/>
      <c r="J27" s="96"/>
      <c r="K27" s="96"/>
      <c r="L27" s="96"/>
      <c r="M27" s="96"/>
    </row>
    <row r="28" s="409" customFormat="1" ht="12.75" customHeight="1" spans="1:13">
      <c r="A28" s="632">
        <v>5525</v>
      </c>
      <c r="B28" s="632"/>
      <c r="C28" s="636">
        <v>29867</v>
      </c>
      <c r="D28" s="631"/>
      <c r="E28" s="631"/>
      <c r="F28" s="655" t="s">
        <v>277</v>
      </c>
      <c r="G28" s="96"/>
      <c r="H28" s="96"/>
      <c r="I28" s="96"/>
      <c r="J28" s="96"/>
      <c r="K28" s="96"/>
      <c r="L28" s="96"/>
      <c r="M28" s="96"/>
    </row>
    <row r="29" s="409" customFormat="1" ht="12.75" customHeight="1" spans="1:13">
      <c r="A29" s="632">
        <v>5526</v>
      </c>
      <c r="B29" s="632"/>
      <c r="C29" s="636">
        <v>37068</v>
      </c>
      <c r="D29" s="631"/>
      <c r="E29" s="631">
        <v>41639</v>
      </c>
      <c r="F29" s="662" t="s">
        <v>306</v>
      </c>
      <c r="G29" s="96"/>
      <c r="H29" s="96"/>
      <c r="I29" s="96"/>
      <c r="J29" s="96"/>
      <c r="K29" s="96"/>
      <c r="L29" s="96"/>
      <c r="M29" s="96"/>
    </row>
    <row r="30" s="409" customFormat="1" ht="12.75" customHeight="1" spans="1:13">
      <c r="A30" s="632">
        <v>5527</v>
      </c>
      <c r="B30" s="632"/>
      <c r="C30" s="631" t="s">
        <v>307</v>
      </c>
      <c r="D30" s="631"/>
      <c r="E30" s="631"/>
      <c r="F30" s="655" t="s">
        <v>308</v>
      </c>
      <c r="G30" s="96"/>
      <c r="H30" s="96"/>
      <c r="I30" s="96"/>
      <c r="J30" s="96"/>
      <c r="K30" s="96"/>
      <c r="L30" s="96"/>
      <c r="M30" s="96"/>
    </row>
    <row r="31" s="409" customFormat="1" ht="12.75" customHeight="1" spans="1:13">
      <c r="A31" s="643">
        <v>5528</v>
      </c>
      <c r="B31" s="640" t="s">
        <v>37</v>
      </c>
      <c r="C31" s="636">
        <v>36237</v>
      </c>
      <c r="D31" s="631">
        <v>43537</v>
      </c>
      <c r="E31" s="631"/>
      <c r="F31" s="655" t="s">
        <v>309</v>
      </c>
      <c r="G31" s="96"/>
      <c r="H31" s="96"/>
      <c r="I31" s="96"/>
      <c r="J31" s="96"/>
      <c r="K31" s="96"/>
      <c r="L31" s="96"/>
      <c r="M31" s="96"/>
    </row>
    <row r="32" s="409" customFormat="1" ht="12.75" customHeight="1" spans="1:13">
      <c r="A32" s="637">
        <v>5529</v>
      </c>
      <c r="B32" s="640" t="s">
        <v>37</v>
      </c>
      <c r="C32" s="636">
        <v>35618</v>
      </c>
      <c r="D32" s="631">
        <v>42563</v>
      </c>
      <c r="E32" s="631"/>
      <c r="F32" s="655" t="s">
        <v>278</v>
      </c>
      <c r="G32" s="96"/>
      <c r="H32" s="96"/>
      <c r="I32" s="96"/>
      <c r="J32" s="96"/>
      <c r="K32" s="96"/>
      <c r="L32" s="96"/>
      <c r="M32" s="96"/>
    </row>
    <row r="33" s="409" customFormat="1" ht="12.75" customHeight="1" spans="1:13">
      <c r="A33" s="632">
        <v>5530</v>
      </c>
      <c r="B33" s="632"/>
      <c r="C33" s="636">
        <v>34884</v>
      </c>
      <c r="D33" s="631"/>
      <c r="E33" s="631">
        <v>41639</v>
      </c>
      <c r="F33" s="655" t="s">
        <v>290</v>
      </c>
      <c r="G33" s="96"/>
      <c r="H33" s="96"/>
      <c r="I33" s="96"/>
      <c r="J33" s="96"/>
      <c r="K33" s="96"/>
      <c r="L33" s="96"/>
      <c r="M33" s="96"/>
    </row>
    <row r="34" s="409" customFormat="1" ht="12.75" customHeight="1" spans="1:13">
      <c r="A34" s="637">
        <v>5531</v>
      </c>
      <c r="B34" s="640" t="s">
        <v>37</v>
      </c>
      <c r="C34" s="636">
        <v>35976</v>
      </c>
      <c r="D34" s="631">
        <v>43085</v>
      </c>
      <c r="E34" s="631"/>
      <c r="F34" s="655" t="s">
        <v>278</v>
      </c>
      <c r="G34" s="96"/>
      <c r="H34" s="96"/>
      <c r="I34" s="96"/>
      <c r="J34" s="96"/>
      <c r="K34" s="96"/>
      <c r="L34" s="96"/>
      <c r="M34" s="96"/>
    </row>
    <row r="35" s="409" customFormat="1" ht="12.75" customHeight="1" spans="1:13">
      <c r="A35" s="634">
        <v>5532</v>
      </c>
      <c r="B35" s="640" t="s">
        <v>37</v>
      </c>
      <c r="C35" s="636">
        <v>36325</v>
      </c>
      <c r="D35" s="631">
        <v>43959</v>
      </c>
      <c r="E35" s="631"/>
      <c r="F35" s="655" t="s">
        <v>310</v>
      </c>
      <c r="G35" s="96"/>
      <c r="H35" s="96"/>
      <c r="I35" s="96"/>
      <c r="J35" s="96"/>
      <c r="K35" s="96"/>
      <c r="L35" s="96"/>
      <c r="M35" s="96"/>
    </row>
    <row r="36" s="409" customFormat="1" ht="12.75" customHeight="1" spans="1:13">
      <c r="A36" s="632">
        <v>5533</v>
      </c>
      <c r="B36" s="632"/>
      <c r="C36" s="636">
        <v>37515</v>
      </c>
      <c r="D36" s="631"/>
      <c r="E36" s="631">
        <v>41639</v>
      </c>
      <c r="F36" s="662" t="s">
        <v>311</v>
      </c>
      <c r="G36" s="96"/>
      <c r="H36" s="96"/>
      <c r="I36" s="96"/>
      <c r="J36" s="96"/>
      <c r="K36" s="96"/>
      <c r="L36" s="96"/>
      <c r="M36" s="96"/>
    </row>
    <row r="37" s="409" customFormat="1" ht="12.75" customHeight="1" spans="1:13">
      <c r="A37" s="632">
        <v>5534</v>
      </c>
      <c r="B37" s="632"/>
      <c r="C37" s="631">
        <v>30027</v>
      </c>
      <c r="D37" s="631"/>
      <c r="E37" s="631"/>
      <c r="F37" s="655" t="s">
        <v>308</v>
      </c>
      <c r="G37" s="96"/>
      <c r="H37" s="96"/>
      <c r="I37" s="96"/>
      <c r="J37" s="96"/>
      <c r="K37" s="96"/>
      <c r="L37" s="96"/>
      <c r="M37" s="96"/>
    </row>
    <row r="38" s="409" customFormat="1" ht="12.75" customHeight="1" spans="1:13">
      <c r="A38" s="634">
        <v>5535</v>
      </c>
      <c r="B38" s="640" t="s">
        <v>37</v>
      </c>
      <c r="C38" s="636">
        <v>34418</v>
      </c>
      <c r="D38" s="631">
        <v>42661</v>
      </c>
      <c r="E38" s="631"/>
      <c r="F38" s="655" t="s">
        <v>278</v>
      </c>
      <c r="G38" s="96"/>
      <c r="H38" s="96"/>
      <c r="I38" s="96"/>
      <c r="J38" s="96"/>
      <c r="K38" s="96"/>
      <c r="L38" s="96"/>
      <c r="M38" s="96"/>
    </row>
    <row r="39" s="409" customFormat="1" ht="12.75" customHeight="1" spans="1:13">
      <c r="A39" s="633">
        <v>5536</v>
      </c>
      <c r="B39" s="632"/>
      <c r="C39" s="636">
        <v>32037</v>
      </c>
      <c r="D39" s="631"/>
      <c r="E39" s="631"/>
      <c r="F39" s="655" t="s">
        <v>292</v>
      </c>
      <c r="G39" s="96"/>
      <c r="H39" s="96"/>
      <c r="I39" s="96"/>
      <c r="J39" s="96"/>
      <c r="K39" s="96"/>
      <c r="L39" s="96"/>
      <c r="M39" s="96"/>
    </row>
    <row r="40" s="409" customFormat="1" ht="12.75" customHeight="1" spans="1:13">
      <c r="A40" s="644">
        <v>5537</v>
      </c>
      <c r="B40" s="645" t="s">
        <v>37</v>
      </c>
      <c r="C40" s="636">
        <v>34360</v>
      </c>
      <c r="D40" s="631"/>
      <c r="E40" s="631"/>
      <c r="F40" s="653" t="s">
        <v>312</v>
      </c>
      <c r="G40" s="96"/>
      <c r="H40" s="96"/>
      <c r="I40" s="96"/>
      <c r="J40" s="96"/>
      <c r="K40" s="96"/>
      <c r="L40" s="96"/>
      <c r="M40" s="96"/>
    </row>
    <row r="41" s="409" customFormat="1" ht="12.75" customHeight="1" spans="1:13">
      <c r="A41" s="646">
        <v>5538</v>
      </c>
      <c r="B41" s="632"/>
      <c r="C41" s="642">
        <v>34123</v>
      </c>
      <c r="D41" s="631"/>
      <c r="E41" s="631"/>
      <c r="F41" s="651" t="s">
        <v>313</v>
      </c>
      <c r="G41" s="96"/>
      <c r="H41" s="96"/>
      <c r="I41" s="96"/>
      <c r="J41" s="96"/>
      <c r="K41" s="96"/>
      <c r="L41" s="96"/>
      <c r="M41" s="96"/>
    </row>
    <row r="42" s="409" customFormat="1" ht="12.75" customHeight="1" spans="1:13">
      <c r="A42" s="647">
        <v>5539</v>
      </c>
      <c r="B42" s="640" t="s">
        <v>37</v>
      </c>
      <c r="C42" s="636">
        <v>35774</v>
      </c>
      <c r="D42" s="631">
        <v>43949</v>
      </c>
      <c r="E42" s="631"/>
      <c r="F42" s="651" t="s">
        <v>314</v>
      </c>
      <c r="G42" s="96"/>
      <c r="H42" s="96"/>
      <c r="I42" s="96"/>
      <c r="J42" s="96"/>
      <c r="K42" s="96"/>
      <c r="L42" s="96"/>
      <c r="M42" s="96"/>
    </row>
    <row r="43" ht="12.75" customHeight="1" spans="1:6">
      <c r="A43" s="643">
        <v>5540</v>
      </c>
      <c r="B43" s="640" t="s">
        <v>37</v>
      </c>
      <c r="C43" s="636">
        <v>36913</v>
      </c>
      <c r="D43" s="631">
        <v>43980</v>
      </c>
      <c r="E43" s="631"/>
      <c r="F43" s="651" t="s">
        <v>315</v>
      </c>
    </row>
    <row r="44" ht="12.75" customHeight="1" spans="1:6">
      <c r="A44" s="632">
        <v>5541</v>
      </c>
      <c r="B44" s="632"/>
      <c r="C44" s="631">
        <v>32402</v>
      </c>
      <c r="D44" s="631"/>
      <c r="E44" s="631"/>
      <c r="F44" s="651" t="s">
        <v>277</v>
      </c>
    </row>
    <row r="45" ht="12.75" customHeight="1" spans="1:6">
      <c r="A45" s="632">
        <v>5542</v>
      </c>
      <c r="B45" s="632"/>
      <c r="C45" s="631" t="s">
        <v>316</v>
      </c>
      <c r="D45" s="631"/>
      <c r="E45" s="631"/>
      <c r="F45" s="651" t="s">
        <v>317</v>
      </c>
    </row>
    <row r="46" ht="12.75" customHeight="1"/>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69" t="s">
        <v>318</v>
      </c>
      <c r="B1" s="569"/>
      <c r="C1" s="569"/>
      <c r="D1" s="569"/>
      <c r="E1" s="569"/>
      <c r="F1" s="569"/>
      <c r="G1" s="569"/>
      <c r="H1" s="569"/>
      <c r="I1" s="569"/>
      <c r="J1" s="569"/>
      <c r="K1" s="603"/>
      <c r="L1" s="604" t="s">
        <v>319</v>
      </c>
      <c r="M1" s="604"/>
    </row>
    <row r="2" ht="12.75" customHeight="1" spans="1:13">
      <c r="A2" s="569"/>
      <c r="B2" s="569"/>
      <c r="C2" s="569"/>
      <c r="D2" s="569"/>
      <c r="E2" s="569"/>
      <c r="F2" s="569"/>
      <c r="G2" s="569"/>
      <c r="H2" s="569"/>
      <c r="I2" s="569"/>
      <c r="J2" s="569"/>
      <c r="K2" s="603"/>
      <c r="L2" s="604"/>
      <c r="M2" s="604"/>
    </row>
    <row r="3" ht="15" customHeight="1" spans="1:13">
      <c r="A3" s="570" t="s">
        <v>31</v>
      </c>
      <c r="B3" s="571" t="s">
        <v>4</v>
      </c>
      <c r="C3" s="148" t="s">
        <v>32</v>
      </c>
      <c r="D3" s="572" t="s">
        <v>320</v>
      </c>
      <c r="E3" s="570" t="s">
        <v>272</v>
      </c>
      <c r="F3" s="570" t="s">
        <v>31</v>
      </c>
      <c r="G3" s="571" t="s">
        <v>4</v>
      </c>
      <c r="H3" s="148" t="s">
        <v>32</v>
      </c>
      <c r="I3" s="572" t="s">
        <v>320</v>
      </c>
      <c r="J3" s="570" t="s">
        <v>272</v>
      </c>
      <c r="K3" s="603"/>
      <c r="L3" s="605"/>
      <c r="M3" s="605"/>
    </row>
    <row r="4" ht="15" customHeight="1" spans="1:13">
      <c r="A4" s="570"/>
      <c r="B4" s="571"/>
      <c r="C4" s="148"/>
      <c r="D4" s="572"/>
      <c r="E4" s="570"/>
      <c r="F4" s="570"/>
      <c r="G4" s="571"/>
      <c r="H4" s="148"/>
      <c r="I4" s="572"/>
      <c r="J4" s="570"/>
      <c r="K4" s="606"/>
      <c r="L4" s="520"/>
      <c r="M4" s="606"/>
    </row>
    <row r="5" ht="12.75" customHeight="1" spans="1:17">
      <c r="A5" s="468"/>
      <c r="B5" s="468"/>
      <c r="C5" s="468"/>
      <c r="D5" s="573"/>
      <c r="E5" s="590"/>
      <c r="F5" s="586"/>
      <c r="G5" s="586"/>
      <c r="H5" s="586"/>
      <c r="I5" s="587"/>
      <c r="J5" s="590"/>
      <c r="K5" s="606"/>
      <c r="L5" s="520" t="s">
        <v>321</v>
      </c>
      <c r="M5" s="622" t="s">
        <v>322</v>
      </c>
      <c r="N5" s="622"/>
      <c r="O5" s="622"/>
      <c r="P5" s="622"/>
      <c r="Q5" s="622"/>
    </row>
    <row r="6" ht="12.75" customHeight="1" spans="1:17">
      <c r="A6" s="574">
        <v>6202</v>
      </c>
      <c r="B6" s="575" t="s">
        <v>11</v>
      </c>
      <c r="C6" s="574" t="s">
        <v>323</v>
      </c>
      <c r="D6" s="576">
        <v>42640</v>
      </c>
      <c r="E6" s="591" t="s">
        <v>324</v>
      </c>
      <c r="F6" s="575">
        <v>6263</v>
      </c>
      <c r="G6" s="578"/>
      <c r="H6" s="575" t="s">
        <v>321</v>
      </c>
      <c r="I6" s="576">
        <v>42034</v>
      </c>
      <c r="J6" s="598" t="s">
        <v>325</v>
      </c>
      <c r="K6" s="606"/>
      <c r="L6" s="520" t="s">
        <v>323</v>
      </c>
      <c r="M6" s="622" t="s">
        <v>326</v>
      </c>
      <c r="N6" s="622"/>
      <c r="O6" s="622"/>
      <c r="P6" s="622"/>
      <c r="Q6" s="622"/>
    </row>
    <row r="7" ht="12.75" customHeight="1" spans="1:17">
      <c r="A7" s="577">
        <v>6203</v>
      </c>
      <c r="B7" s="578"/>
      <c r="C7" s="579" t="s">
        <v>323</v>
      </c>
      <c r="D7" s="458">
        <v>29098</v>
      </c>
      <c r="E7" s="592" t="s">
        <v>327</v>
      </c>
      <c r="F7" s="580">
        <v>6264</v>
      </c>
      <c r="G7" s="581"/>
      <c r="H7" s="580" t="s">
        <v>328</v>
      </c>
      <c r="I7" s="576">
        <v>36108</v>
      </c>
      <c r="J7" s="590" t="s">
        <v>329</v>
      </c>
      <c r="K7" s="606"/>
      <c r="L7" s="520" t="s">
        <v>328</v>
      </c>
      <c r="M7" s="622" t="s">
        <v>330</v>
      </c>
      <c r="N7" s="622"/>
      <c r="O7" s="622"/>
      <c r="P7" s="622"/>
      <c r="Q7" s="622"/>
    </row>
    <row r="8" ht="12.75" customHeight="1" spans="1:17">
      <c r="A8" s="575">
        <v>6207</v>
      </c>
      <c r="B8" s="578"/>
      <c r="C8" s="575" t="s">
        <v>328</v>
      </c>
      <c r="D8" s="458">
        <v>43817</v>
      </c>
      <c r="E8" s="592" t="s">
        <v>331</v>
      </c>
      <c r="F8" s="575">
        <v>6267</v>
      </c>
      <c r="G8" s="575" t="s">
        <v>11</v>
      </c>
      <c r="H8" s="574" t="s">
        <v>37</v>
      </c>
      <c r="I8" s="576">
        <v>43448</v>
      </c>
      <c r="J8" s="591" t="s">
        <v>324</v>
      </c>
      <c r="K8" s="606"/>
      <c r="L8" s="570" t="s">
        <v>37</v>
      </c>
      <c r="M8" s="622" t="s">
        <v>332</v>
      </c>
      <c r="N8" s="622"/>
      <c r="O8" s="622"/>
      <c r="P8" s="622"/>
      <c r="Q8" s="622"/>
    </row>
    <row r="9" ht="12.75" customHeight="1" spans="1:17">
      <c r="A9" s="575">
        <v>6210</v>
      </c>
      <c r="B9" s="575" t="s">
        <v>11</v>
      </c>
      <c r="C9" s="575" t="s">
        <v>323</v>
      </c>
      <c r="D9" s="458">
        <v>44162</v>
      </c>
      <c r="E9" s="592" t="s">
        <v>327</v>
      </c>
      <c r="F9" s="580">
        <v>6274</v>
      </c>
      <c r="G9" s="581"/>
      <c r="H9" s="580" t="s">
        <v>37</v>
      </c>
      <c r="I9" s="585">
        <v>32638</v>
      </c>
      <c r="J9" s="590" t="s">
        <v>329</v>
      </c>
      <c r="K9" s="606"/>
      <c r="L9" s="607" t="s">
        <v>279</v>
      </c>
      <c r="M9" s="622" t="s">
        <v>280</v>
      </c>
      <c r="N9" s="622"/>
      <c r="O9" s="622"/>
      <c r="P9" s="622"/>
      <c r="Q9" s="622"/>
    </row>
    <row r="10" ht="12.75" customHeight="1" spans="1:17">
      <c r="A10" s="580">
        <v>6211</v>
      </c>
      <c r="B10" s="581"/>
      <c r="C10" s="468"/>
      <c r="D10" s="458">
        <v>30750</v>
      </c>
      <c r="E10" s="593" t="s">
        <v>283</v>
      </c>
      <c r="F10" s="575">
        <v>6275</v>
      </c>
      <c r="G10" s="578"/>
      <c r="H10" s="575" t="s">
        <v>321</v>
      </c>
      <c r="I10" s="584">
        <v>43650</v>
      </c>
      <c r="J10" s="592" t="s">
        <v>333</v>
      </c>
      <c r="K10" s="606"/>
      <c r="L10" s="608" t="s">
        <v>275</v>
      </c>
      <c r="M10" s="622" t="s">
        <v>276</v>
      </c>
      <c r="N10" s="622"/>
      <c r="O10" s="622"/>
      <c r="P10" s="622"/>
      <c r="Q10" s="622"/>
    </row>
    <row r="11" ht="12.75" customHeight="1" spans="1:17">
      <c r="A11" s="575">
        <v>6212</v>
      </c>
      <c r="B11" s="575" t="s">
        <v>11</v>
      </c>
      <c r="C11" s="575" t="s">
        <v>323</v>
      </c>
      <c r="D11" s="576">
        <v>43644</v>
      </c>
      <c r="E11" s="592" t="s">
        <v>327</v>
      </c>
      <c r="F11" s="575">
        <v>6278</v>
      </c>
      <c r="G11" s="575" t="s">
        <v>11</v>
      </c>
      <c r="H11" s="575" t="s">
        <v>328</v>
      </c>
      <c r="I11" s="576">
        <v>44046</v>
      </c>
      <c r="J11" s="596" t="s">
        <v>334</v>
      </c>
      <c r="K11" s="606"/>
      <c r="L11" s="520" t="s">
        <v>335</v>
      </c>
      <c r="M11" s="563" t="s">
        <v>336</v>
      </c>
      <c r="N11" s="563"/>
      <c r="O11" s="563"/>
      <c r="P11" s="563"/>
      <c r="Q11" s="563"/>
    </row>
    <row r="12" ht="12.75" customHeight="1" spans="1:17">
      <c r="A12" s="575">
        <v>6213</v>
      </c>
      <c r="B12" s="578"/>
      <c r="C12" s="575" t="s">
        <v>321</v>
      </c>
      <c r="D12" s="576">
        <v>42839</v>
      </c>
      <c r="E12" s="592" t="s">
        <v>337</v>
      </c>
      <c r="F12" s="575">
        <v>6282</v>
      </c>
      <c r="G12" s="578"/>
      <c r="H12" s="575" t="s">
        <v>328</v>
      </c>
      <c r="I12" s="576">
        <v>42334</v>
      </c>
      <c r="J12" s="592" t="s">
        <v>338</v>
      </c>
      <c r="K12" s="606"/>
      <c r="L12" s="609" t="s">
        <v>11</v>
      </c>
      <c r="M12" s="563" t="s">
        <v>339</v>
      </c>
      <c r="N12" s="563"/>
      <c r="O12" s="563"/>
      <c r="P12" s="563"/>
      <c r="Q12" s="563"/>
    </row>
    <row r="13" ht="12.75" customHeight="1" spans="1:13">
      <c r="A13" s="579" t="s">
        <v>340</v>
      </c>
      <c r="B13" s="578"/>
      <c r="C13" s="579" t="s">
        <v>321</v>
      </c>
      <c r="D13" s="576">
        <v>30272</v>
      </c>
      <c r="E13" s="592" t="s">
        <v>337</v>
      </c>
      <c r="F13" s="575">
        <v>6283</v>
      </c>
      <c r="G13" s="578"/>
      <c r="H13" s="575" t="s">
        <v>323</v>
      </c>
      <c r="I13" s="576">
        <v>41451</v>
      </c>
      <c r="J13" s="598" t="s">
        <v>341</v>
      </c>
      <c r="K13" s="606"/>
      <c r="L13" s="608"/>
      <c r="M13" s="624"/>
    </row>
    <row r="14" ht="12.75" customHeight="1" spans="1:17">
      <c r="A14" s="580">
        <v>6215</v>
      </c>
      <c r="B14" s="581"/>
      <c r="C14" s="580" t="s">
        <v>37</v>
      </c>
      <c r="D14" s="576">
        <v>36627</v>
      </c>
      <c r="E14" s="590" t="s">
        <v>329</v>
      </c>
      <c r="F14" s="575">
        <v>6285</v>
      </c>
      <c r="G14" s="575" t="s">
        <v>11</v>
      </c>
      <c r="H14" s="575" t="s">
        <v>328</v>
      </c>
      <c r="I14" s="576">
        <v>43070</v>
      </c>
      <c r="J14" s="592" t="s">
        <v>342</v>
      </c>
      <c r="K14" s="606"/>
      <c r="L14" s="126"/>
      <c r="M14" s="622" t="s">
        <v>282</v>
      </c>
      <c r="N14" s="622"/>
      <c r="O14" s="622"/>
      <c r="P14" s="622"/>
      <c r="Q14" s="622"/>
    </row>
    <row r="15" ht="12.75" customHeight="1" spans="1:13">
      <c r="A15" s="575">
        <v>6216</v>
      </c>
      <c r="B15" s="575" t="s">
        <v>11</v>
      </c>
      <c r="C15" s="574" t="s">
        <v>37</v>
      </c>
      <c r="D15" s="582">
        <v>44448</v>
      </c>
      <c r="E15" s="591" t="s">
        <v>343</v>
      </c>
      <c r="F15" s="575">
        <v>6288</v>
      </c>
      <c r="G15" s="575" t="s">
        <v>11</v>
      </c>
      <c r="H15" s="575" t="s">
        <v>37</v>
      </c>
      <c r="I15" s="458">
        <v>43794</v>
      </c>
      <c r="J15" s="592" t="s">
        <v>344</v>
      </c>
      <c r="K15" s="606"/>
      <c r="L15" s="520"/>
      <c r="M15" s="606"/>
    </row>
    <row r="16" ht="12.75" customHeight="1" spans="1:17">
      <c r="A16" s="575">
        <v>6217</v>
      </c>
      <c r="B16" s="575" t="s">
        <v>11</v>
      </c>
      <c r="C16" s="575" t="s">
        <v>321</v>
      </c>
      <c r="D16" s="576">
        <v>42178</v>
      </c>
      <c r="E16" s="592" t="s">
        <v>337</v>
      </c>
      <c r="F16" s="473">
        <v>6289</v>
      </c>
      <c r="G16" s="594"/>
      <c r="H16" s="595"/>
      <c r="I16" s="610"/>
      <c r="J16" s="611" t="s">
        <v>345</v>
      </c>
      <c r="K16" s="606"/>
      <c r="L16" s="612"/>
      <c r="M16" s="622" t="s">
        <v>346</v>
      </c>
      <c r="N16" s="622"/>
      <c r="O16" s="622"/>
      <c r="P16" s="622"/>
      <c r="Q16" s="622"/>
    </row>
    <row r="17" ht="12.75" customHeight="1" spans="1:13">
      <c r="A17" s="583">
        <v>6219</v>
      </c>
      <c r="B17" s="581"/>
      <c r="C17" s="583" t="s">
        <v>323</v>
      </c>
      <c r="D17" s="458">
        <v>42247</v>
      </c>
      <c r="E17" s="590" t="s">
        <v>347</v>
      </c>
      <c r="F17" s="575">
        <v>6291</v>
      </c>
      <c r="G17" s="578"/>
      <c r="H17" s="575" t="s">
        <v>328</v>
      </c>
      <c r="I17" s="576">
        <v>42978</v>
      </c>
      <c r="J17" s="592" t="s">
        <v>342</v>
      </c>
      <c r="K17" s="606"/>
      <c r="L17" s="520"/>
      <c r="M17" s="606"/>
    </row>
    <row r="18" ht="12.75" customHeight="1" spans="1:17">
      <c r="A18" s="575">
        <v>6222</v>
      </c>
      <c r="B18" s="575" t="s">
        <v>11</v>
      </c>
      <c r="C18" s="575" t="s">
        <v>323</v>
      </c>
      <c r="D18" s="458">
        <v>44355</v>
      </c>
      <c r="E18" s="592" t="s">
        <v>327</v>
      </c>
      <c r="F18" s="575">
        <v>6292</v>
      </c>
      <c r="G18" s="578"/>
      <c r="H18" s="579" t="s">
        <v>328</v>
      </c>
      <c r="I18" s="585">
        <v>29998</v>
      </c>
      <c r="J18" s="613" t="s">
        <v>334</v>
      </c>
      <c r="K18" s="606"/>
      <c r="L18" s="614"/>
      <c r="M18" s="622" t="s">
        <v>348</v>
      </c>
      <c r="N18" s="622"/>
      <c r="O18" s="622"/>
      <c r="P18" s="622"/>
      <c r="Q18" s="622"/>
    </row>
    <row r="19" ht="12.75" customHeight="1" spans="1:13">
      <c r="A19" s="575">
        <v>6223</v>
      </c>
      <c r="B19" s="575" t="s">
        <v>11</v>
      </c>
      <c r="C19" s="575" t="s">
        <v>328</v>
      </c>
      <c r="D19" s="576">
        <v>43224</v>
      </c>
      <c r="E19" s="596" t="s">
        <v>349</v>
      </c>
      <c r="F19" s="575">
        <v>6295</v>
      </c>
      <c r="G19" s="575" t="s">
        <v>11</v>
      </c>
      <c r="H19" s="574" t="s">
        <v>328</v>
      </c>
      <c r="I19" s="582">
        <v>44529</v>
      </c>
      <c r="J19" s="591" t="s">
        <v>350</v>
      </c>
      <c r="K19" s="606"/>
      <c r="L19" s="520"/>
      <c r="M19" s="606"/>
    </row>
    <row r="20" ht="12.75" customHeight="1" spans="1:17">
      <c r="A20" s="575">
        <v>6228</v>
      </c>
      <c r="B20" s="578"/>
      <c r="C20" s="575" t="s">
        <v>323</v>
      </c>
      <c r="D20" s="576">
        <v>41929</v>
      </c>
      <c r="E20" s="592" t="s">
        <v>327</v>
      </c>
      <c r="F20" s="575">
        <v>6296</v>
      </c>
      <c r="G20" s="578"/>
      <c r="H20" s="575" t="s">
        <v>323</v>
      </c>
      <c r="I20" s="576">
        <v>41556</v>
      </c>
      <c r="J20" s="598" t="s">
        <v>351</v>
      </c>
      <c r="K20" s="606"/>
      <c r="L20" s="615"/>
      <c r="M20" s="622" t="s">
        <v>352</v>
      </c>
      <c r="N20" s="622"/>
      <c r="O20" s="622"/>
      <c r="P20" s="622"/>
      <c r="Q20" s="622"/>
    </row>
    <row r="21" ht="12.75" customHeight="1" spans="1:13">
      <c r="A21" s="575">
        <v>6229</v>
      </c>
      <c r="B21" s="578"/>
      <c r="C21" s="575" t="s">
        <v>323</v>
      </c>
      <c r="D21" s="576">
        <v>42192</v>
      </c>
      <c r="E21" s="592" t="s">
        <v>327</v>
      </c>
      <c r="F21" s="575">
        <v>6297</v>
      </c>
      <c r="G21" s="578"/>
      <c r="H21" s="575" t="s">
        <v>323</v>
      </c>
      <c r="I21" s="576">
        <v>41827</v>
      </c>
      <c r="J21" s="598" t="s">
        <v>325</v>
      </c>
      <c r="K21" s="606"/>
      <c r="L21" s="520"/>
      <c r="M21" s="606"/>
    </row>
    <row r="22" ht="12.75" customHeight="1" spans="1:17">
      <c r="A22" s="575">
        <v>6231</v>
      </c>
      <c r="B22" s="578"/>
      <c r="C22" s="575" t="s">
        <v>321</v>
      </c>
      <c r="D22" s="576">
        <v>41879</v>
      </c>
      <c r="E22" s="592" t="s">
        <v>337</v>
      </c>
      <c r="F22" s="575">
        <v>6299</v>
      </c>
      <c r="G22" s="578"/>
      <c r="H22" s="575" t="s">
        <v>323</v>
      </c>
      <c r="I22" s="576">
        <v>42590</v>
      </c>
      <c r="J22" s="598" t="s">
        <v>341</v>
      </c>
      <c r="K22" s="606"/>
      <c r="L22" s="616"/>
      <c r="M22" s="622" t="s">
        <v>353</v>
      </c>
      <c r="N22" s="622"/>
      <c r="O22" s="622"/>
      <c r="P22" s="622"/>
      <c r="Q22" s="622"/>
    </row>
    <row r="23" ht="12.75" customHeight="1" spans="1:13">
      <c r="A23" s="575">
        <v>6236</v>
      </c>
      <c r="B23" s="575" t="s">
        <v>11</v>
      </c>
      <c r="C23" s="575" t="s">
        <v>328</v>
      </c>
      <c r="D23" s="576">
        <v>42173</v>
      </c>
      <c r="E23" s="592" t="s">
        <v>342</v>
      </c>
      <c r="F23" s="597">
        <v>6302</v>
      </c>
      <c r="G23" s="594"/>
      <c r="H23" s="468"/>
      <c r="I23" s="585">
        <v>31196</v>
      </c>
      <c r="J23" s="617" t="s">
        <v>354</v>
      </c>
      <c r="K23" s="606"/>
      <c r="L23" s="520"/>
      <c r="M23" s="606"/>
    </row>
    <row r="24" ht="12.75" customHeight="1" spans="1:17">
      <c r="A24" s="575">
        <v>6237</v>
      </c>
      <c r="B24" s="578"/>
      <c r="C24" s="575" t="s">
        <v>323</v>
      </c>
      <c r="D24" s="576">
        <v>42529</v>
      </c>
      <c r="E24" s="598" t="s">
        <v>341</v>
      </c>
      <c r="F24" s="575">
        <v>6304</v>
      </c>
      <c r="G24" s="575" t="s">
        <v>11</v>
      </c>
      <c r="H24" s="575" t="s">
        <v>323</v>
      </c>
      <c r="I24" s="576">
        <v>42725</v>
      </c>
      <c r="J24" s="596" t="s">
        <v>355</v>
      </c>
      <c r="K24" s="606"/>
      <c r="L24" s="618"/>
      <c r="M24" s="486" t="s">
        <v>356</v>
      </c>
      <c r="N24" s="486"/>
      <c r="O24" s="486"/>
      <c r="P24" s="486"/>
      <c r="Q24" s="486"/>
    </row>
    <row r="25" ht="12.75" customHeight="1" spans="1:17">
      <c r="A25" s="575">
        <v>6238</v>
      </c>
      <c r="B25" s="578"/>
      <c r="C25" s="575" t="s">
        <v>323</v>
      </c>
      <c r="D25" s="576">
        <v>41757</v>
      </c>
      <c r="E25" s="592" t="s">
        <v>327</v>
      </c>
      <c r="F25" s="579" t="s">
        <v>357</v>
      </c>
      <c r="G25" s="578"/>
      <c r="H25" s="579" t="s">
        <v>37</v>
      </c>
      <c r="I25" s="458">
        <v>33107</v>
      </c>
      <c r="J25" s="592" t="s">
        <v>344</v>
      </c>
      <c r="K25" s="606"/>
      <c r="L25" s="520"/>
      <c r="M25" s="486"/>
      <c r="N25" s="486"/>
      <c r="O25" s="486"/>
      <c r="P25" s="486"/>
      <c r="Q25" s="486"/>
    </row>
    <row r="26" ht="12.75" customHeight="1" spans="1:13">
      <c r="A26" s="575">
        <v>6241</v>
      </c>
      <c r="B26" s="578"/>
      <c r="C26" s="575" t="s">
        <v>37</v>
      </c>
      <c r="D26" s="576">
        <v>43168</v>
      </c>
      <c r="E26" s="592" t="s">
        <v>358</v>
      </c>
      <c r="F26" s="580">
        <v>6306</v>
      </c>
      <c r="G26" s="581"/>
      <c r="H26" s="468"/>
      <c r="I26" s="458">
        <v>36307</v>
      </c>
      <c r="J26" s="590" t="s">
        <v>359</v>
      </c>
      <c r="K26" s="606"/>
      <c r="L26" s="520"/>
      <c r="M26" s="487"/>
    </row>
    <row r="27" ht="12.75" customHeight="1" spans="1:17">
      <c r="A27" s="575">
        <v>6242</v>
      </c>
      <c r="B27" s="575" t="s">
        <v>11</v>
      </c>
      <c r="C27" s="575" t="s">
        <v>328</v>
      </c>
      <c r="D27" s="576">
        <v>42922</v>
      </c>
      <c r="E27" s="596" t="s">
        <v>349</v>
      </c>
      <c r="F27" s="575">
        <v>6309</v>
      </c>
      <c r="G27" s="578"/>
      <c r="H27" s="575" t="s">
        <v>37</v>
      </c>
      <c r="I27" s="576">
        <v>42747</v>
      </c>
      <c r="J27" s="592" t="s">
        <v>344</v>
      </c>
      <c r="K27" s="606"/>
      <c r="L27" s="619"/>
      <c r="M27" s="622" t="s">
        <v>360</v>
      </c>
      <c r="N27" s="622"/>
      <c r="O27" s="622"/>
      <c r="P27" s="622"/>
      <c r="Q27" s="622"/>
    </row>
    <row r="28" ht="12.75" customHeight="1" spans="1:13">
      <c r="A28" s="575">
        <v>6243</v>
      </c>
      <c r="B28" s="575" t="s">
        <v>11</v>
      </c>
      <c r="C28" s="575" t="s">
        <v>37</v>
      </c>
      <c r="D28" s="584">
        <v>42873</v>
      </c>
      <c r="E28" s="592" t="s">
        <v>344</v>
      </c>
      <c r="F28" s="580">
        <v>6311</v>
      </c>
      <c r="G28" s="581"/>
      <c r="H28" s="580" t="s">
        <v>321</v>
      </c>
      <c r="I28" s="576">
        <v>31260</v>
      </c>
      <c r="J28" s="590" t="s">
        <v>361</v>
      </c>
      <c r="K28" s="606"/>
      <c r="L28" s="520"/>
      <c r="M28" s="606"/>
    </row>
    <row r="29" ht="12.75" customHeight="1" spans="1:17">
      <c r="A29" s="574">
        <v>6244</v>
      </c>
      <c r="B29" s="575" t="s">
        <v>11</v>
      </c>
      <c r="C29" s="574" t="s">
        <v>328</v>
      </c>
      <c r="D29" s="576">
        <v>41773</v>
      </c>
      <c r="E29" s="591" t="s">
        <v>324</v>
      </c>
      <c r="F29" s="575">
        <v>6312</v>
      </c>
      <c r="G29" s="578"/>
      <c r="H29" s="575" t="s">
        <v>328</v>
      </c>
      <c r="I29" s="461">
        <v>42683</v>
      </c>
      <c r="J29" s="592" t="s">
        <v>342</v>
      </c>
      <c r="K29" s="606"/>
      <c r="L29" s="620"/>
      <c r="M29" s="622" t="s">
        <v>362</v>
      </c>
      <c r="N29" s="622"/>
      <c r="O29" s="622"/>
      <c r="P29" s="622"/>
      <c r="Q29" s="622"/>
    </row>
    <row r="30" ht="12.75" customHeight="1" spans="1:13">
      <c r="A30" s="575">
        <v>6246</v>
      </c>
      <c r="B30" s="578"/>
      <c r="C30" s="575" t="s">
        <v>323</v>
      </c>
      <c r="D30" s="576">
        <v>41626</v>
      </c>
      <c r="E30" s="598" t="s">
        <v>341</v>
      </c>
      <c r="F30" s="575">
        <v>6315</v>
      </c>
      <c r="G30" s="575" t="s">
        <v>11</v>
      </c>
      <c r="H30" s="575" t="s">
        <v>328</v>
      </c>
      <c r="I30" s="576">
        <v>41876</v>
      </c>
      <c r="J30" s="613" t="s">
        <v>334</v>
      </c>
      <c r="K30" s="606"/>
      <c r="L30" s="520"/>
      <c r="M30" s="606"/>
    </row>
    <row r="31" ht="12.75" customHeight="1" spans="1:17">
      <c r="A31" s="580">
        <v>6247</v>
      </c>
      <c r="B31" s="581"/>
      <c r="C31" s="580" t="s">
        <v>323</v>
      </c>
      <c r="D31" s="585">
        <v>31976</v>
      </c>
      <c r="E31" s="599" t="s">
        <v>363</v>
      </c>
      <c r="F31" s="575">
        <v>6316</v>
      </c>
      <c r="G31" s="578"/>
      <c r="H31" s="575" t="s">
        <v>321</v>
      </c>
      <c r="I31" s="576">
        <v>43315</v>
      </c>
      <c r="J31" s="592" t="s">
        <v>333</v>
      </c>
      <c r="K31" s="606"/>
      <c r="L31" s="621"/>
      <c r="M31" s="622" t="s">
        <v>364</v>
      </c>
      <c r="N31" s="622"/>
      <c r="O31" s="622"/>
      <c r="P31" s="622"/>
      <c r="Q31" s="622"/>
    </row>
    <row r="32" ht="12.75" customHeight="1" spans="1:13">
      <c r="A32" s="575">
        <v>6249</v>
      </c>
      <c r="B32" s="578"/>
      <c r="C32" s="575" t="s">
        <v>328</v>
      </c>
      <c r="D32" s="584">
        <v>42263</v>
      </c>
      <c r="E32" s="592" t="s">
        <v>338</v>
      </c>
      <c r="F32" s="575">
        <v>6317</v>
      </c>
      <c r="G32" s="578"/>
      <c r="H32" s="575" t="s">
        <v>323</v>
      </c>
      <c r="I32" s="576">
        <v>41976</v>
      </c>
      <c r="J32" s="598" t="s">
        <v>325</v>
      </c>
      <c r="K32" s="606"/>
      <c r="L32" s="520"/>
      <c r="M32" s="606"/>
    </row>
    <row r="33" ht="12.75" customHeight="1" spans="1:13">
      <c r="A33" s="575">
        <v>6250</v>
      </c>
      <c r="B33" s="575" t="s">
        <v>11</v>
      </c>
      <c r="C33" s="575" t="s">
        <v>328</v>
      </c>
      <c r="D33" s="576">
        <v>44069</v>
      </c>
      <c r="E33" s="596" t="s">
        <v>334</v>
      </c>
      <c r="F33" s="575">
        <v>6319</v>
      </c>
      <c r="G33" s="578"/>
      <c r="H33" s="575" t="s">
        <v>37</v>
      </c>
      <c r="I33" s="576">
        <v>43284</v>
      </c>
      <c r="J33" s="592" t="s">
        <v>358</v>
      </c>
      <c r="K33" s="606"/>
      <c r="L33" s="608" t="s">
        <v>80</v>
      </c>
      <c r="M33" s="608"/>
    </row>
    <row r="34" ht="12.75" customHeight="1" spans="1:13">
      <c r="A34" s="575">
        <v>6251</v>
      </c>
      <c r="B34" s="578"/>
      <c r="C34" s="575" t="s">
        <v>37</v>
      </c>
      <c r="D34" s="576">
        <v>41740</v>
      </c>
      <c r="E34" s="592" t="s">
        <v>344</v>
      </c>
      <c r="F34" s="575">
        <v>6320</v>
      </c>
      <c r="G34" s="575" t="s">
        <v>11</v>
      </c>
      <c r="H34" s="575" t="s">
        <v>321</v>
      </c>
      <c r="I34" s="576">
        <v>43385</v>
      </c>
      <c r="J34" s="592" t="s">
        <v>337</v>
      </c>
      <c r="K34" s="606"/>
      <c r="L34" s="520"/>
      <c r="M34" s="606"/>
    </row>
    <row r="35" ht="12.75" customHeight="1" spans="1:13">
      <c r="A35" s="575">
        <v>6253</v>
      </c>
      <c r="B35" s="578"/>
      <c r="C35" s="575" t="s">
        <v>323</v>
      </c>
      <c r="D35" s="576">
        <v>41376</v>
      </c>
      <c r="E35" s="592" t="s">
        <v>327</v>
      </c>
      <c r="F35" s="575">
        <v>6323</v>
      </c>
      <c r="G35" s="575" t="s">
        <v>11</v>
      </c>
      <c r="H35" s="575" t="s">
        <v>323</v>
      </c>
      <c r="I35" s="576">
        <v>43524</v>
      </c>
      <c r="J35" s="592" t="s">
        <v>327</v>
      </c>
      <c r="K35" s="606"/>
      <c r="L35" s="622" t="s">
        <v>365</v>
      </c>
      <c r="M35" s="622"/>
    </row>
    <row r="36" ht="12.75" customHeight="1" spans="1:13">
      <c r="A36" s="575">
        <v>6254</v>
      </c>
      <c r="B36" s="578"/>
      <c r="C36" s="575" t="s">
        <v>323</v>
      </c>
      <c r="D36" s="576">
        <v>42073</v>
      </c>
      <c r="E36" s="592" t="s">
        <v>327</v>
      </c>
      <c r="F36" s="580">
        <v>6324</v>
      </c>
      <c r="G36" s="581"/>
      <c r="H36" s="468"/>
      <c r="I36" s="576">
        <v>37917</v>
      </c>
      <c r="J36" s="593" t="s">
        <v>283</v>
      </c>
      <c r="K36" s="606"/>
      <c r="L36" s="520"/>
      <c r="M36" s="606"/>
    </row>
    <row r="37" ht="12.75" customHeight="1" spans="1:17">
      <c r="A37" s="575">
        <v>6255</v>
      </c>
      <c r="B37" s="578"/>
      <c r="C37" s="575" t="s">
        <v>37</v>
      </c>
      <c r="D37" s="576">
        <v>40648</v>
      </c>
      <c r="E37" s="592" t="s">
        <v>344</v>
      </c>
      <c r="F37" s="600">
        <v>6325</v>
      </c>
      <c r="G37" s="578"/>
      <c r="H37" s="468"/>
      <c r="I37" s="585">
        <v>32358</v>
      </c>
      <c r="J37" s="617" t="s">
        <v>366</v>
      </c>
      <c r="K37" s="606"/>
      <c r="L37" s="615" t="s">
        <v>261</v>
      </c>
      <c r="M37" s="486" t="s">
        <v>367</v>
      </c>
      <c r="N37" s="486"/>
      <c r="O37" s="486"/>
      <c r="P37" s="486"/>
      <c r="Q37" s="486"/>
    </row>
    <row r="38" ht="12.75" customHeight="1" spans="1:13">
      <c r="A38" s="575">
        <v>6256</v>
      </c>
      <c r="B38" s="578"/>
      <c r="C38" s="575" t="s">
        <v>323</v>
      </c>
      <c r="D38" s="576">
        <v>41800</v>
      </c>
      <c r="E38" s="598" t="s">
        <v>341</v>
      </c>
      <c r="F38" s="579">
        <v>6328</v>
      </c>
      <c r="G38" s="578"/>
      <c r="H38" s="579" t="s">
        <v>321</v>
      </c>
      <c r="I38" s="458">
        <v>33003</v>
      </c>
      <c r="J38" s="592" t="s">
        <v>337</v>
      </c>
      <c r="K38" s="606"/>
      <c r="L38" s="520"/>
      <c r="M38" s="625"/>
    </row>
    <row r="39" ht="12.75" customHeight="1" spans="1:17">
      <c r="A39" s="575">
        <v>6257</v>
      </c>
      <c r="B39" s="575" t="s">
        <v>11</v>
      </c>
      <c r="C39" s="575" t="s">
        <v>37</v>
      </c>
      <c r="D39" s="576">
        <v>44294</v>
      </c>
      <c r="E39" s="592" t="s">
        <v>344</v>
      </c>
      <c r="F39" s="574">
        <v>6329</v>
      </c>
      <c r="G39" s="575" t="s">
        <v>11</v>
      </c>
      <c r="H39" s="574" t="s">
        <v>37</v>
      </c>
      <c r="I39" s="582">
        <v>44606</v>
      </c>
      <c r="J39" s="591" t="s">
        <v>368</v>
      </c>
      <c r="K39" s="606"/>
      <c r="L39" s="614" t="s">
        <v>89</v>
      </c>
      <c r="M39" s="486" t="s">
        <v>369</v>
      </c>
      <c r="N39" s="486"/>
      <c r="O39" s="486"/>
      <c r="P39" s="486"/>
      <c r="Q39" s="486"/>
    </row>
    <row r="40" ht="12.75" customHeight="1" spans="1:13">
      <c r="A40" s="575">
        <v>6260</v>
      </c>
      <c r="B40" s="578"/>
      <c r="C40" s="575" t="s">
        <v>323</v>
      </c>
      <c r="D40" s="576">
        <v>41995</v>
      </c>
      <c r="E40" s="598" t="s">
        <v>351</v>
      </c>
      <c r="F40" s="575">
        <v>6330</v>
      </c>
      <c r="G40" s="578"/>
      <c r="H40" s="575" t="s">
        <v>328</v>
      </c>
      <c r="I40" s="576">
        <v>43024</v>
      </c>
      <c r="J40" s="592" t="s">
        <v>342</v>
      </c>
      <c r="K40" s="606"/>
      <c r="L40" s="520"/>
      <c r="M40" s="486"/>
    </row>
    <row r="41" ht="12.75" customHeight="1" spans="1:17">
      <c r="A41" s="575">
        <v>6261</v>
      </c>
      <c r="B41" s="575" t="s">
        <v>11</v>
      </c>
      <c r="C41" s="575" t="s">
        <v>328</v>
      </c>
      <c r="D41" s="576">
        <v>44237</v>
      </c>
      <c r="E41" s="596" t="s">
        <v>349</v>
      </c>
      <c r="F41" s="575">
        <v>6331</v>
      </c>
      <c r="G41" s="575" t="s">
        <v>11</v>
      </c>
      <c r="H41" s="575" t="s">
        <v>328</v>
      </c>
      <c r="I41" s="458">
        <v>43727</v>
      </c>
      <c r="J41" s="592" t="s">
        <v>342</v>
      </c>
      <c r="K41" s="606"/>
      <c r="L41" s="520">
        <v>28</v>
      </c>
      <c r="M41" s="486" t="s">
        <v>370</v>
      </c>
      <c r="N41" s="486"/>
      <c r="O41" s="486"/>
      <c r="P41" s="486"/>
      <c r="Q41" s="486"/>
    </row>
    <row r="42" ht="12.75" customHeight="1" spans="1:17">
      <c r="A42" s="575">
        <v>6262</v>
      </c>
      <c r="B42" s="575" t="s">
        <v>11</v>
      </c>
      <c r="C42" s="575" t="s">
        <v>321</v>
      </c>
      <c r="D42" s="584">
        <v>43987</v>
      </c>
      <c r="E42" s="592" t="s">
        <v>337</v>
      </c>
      <c r="F42" s="601">
        <v>6391</v>
      </c>
      <c r="G42" s="602"/>
      <c r="H42" s="595"/>
      <c r="I42" s="140"/>
      <c r="J42" s="617" t="s">
        <v>371</v>
      </c>
      <c r="K42" s="606"/>
      <c r="L42" s="520">
        <v>26</v>
      </c>
      <c r="M42" s="486" t="s">
        <v>372</v>
      </c>
      <c r="N42" s="486"/>
      <c r="O42" s="486"/>
      <c r="P42" s="486"/>
      <c r="Q42" s="486"/>
    </row>
    <row r="43" ht="12.75" customHeight="1" spans="1:17">
      <c r="A43" s="586"/>
      <c r="B43" s="586"/>
      <c r="C43" s="586"/>
      <c r="D43" s="587"/>
      <c r="E43" s="590"/>
      <c r="F43" s="601">
        <v>6393</v>
      </c>
      <c r="G43" s="602"/>
      <c r="H43" s="595"/>
      <c r="I43" s="140"/>
      <c r="J43" s="617" t="s">
        <v>373</v>
      </c>
      <c r="K43" s="606"/>
      <c r="L43" s="623">
        <f>(B44+G44)/(C44+H44-6)</f>
        <v>0.426229508196721</v>
      </c>
      <c r="M43" s="486" t="s">
        <v>374</v>
      </c>
      <c r="N43" s="486"/>
      <c r="O43" s="486"/>
      <c r="P43" s="486"/>
      <c r="Q43" s="486"/>
    </row>
    <row r="44" ht="12.75" customHeight="1" spans="2:8">
      <c r="B44" s="588">
        <f t="shared" ref="B44:H44" si="0">COUNTA(B5:B43)</f>
        <v>15</v>
      </c>
      <c r="C44" s="588">
        <f t="shared" si="0"/>
        <v>36</v>
      </c>
      <c r="D44" s="589"/>
      <c r="E44" s="589"/>
      <c r="F44" s="589"/>
      <c r="G44" s="588">
        <f t="shared" si="0"/>
        <v>11</v>
      </c>
      <c r="H44" s="588">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E6">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6">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E7">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8">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J8">
    <cfRule type="cellIs" dxfId="2" priority="40" operator="between">
      <formula>0.1</formula>
      <formula>9.99</formula>
    </cfRule>
    <cfRule type="cellIs" dxfId="1" priority="41" operator="between">
      <formula>10</formula>
      <formula>99.99</formula>
    </cfRule>
    <cfRule type="cellIs" dxfId="0" priority="42" operator="between">
      <formula>100</formula>
      <formula>250000</formula>
    </cfRule>
  </conditionalFormatting>
  <conditionalFormatting sqref="E9">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11">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J12">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J13">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E15">
    <cfRule type="cellIs" dxfId="0" priority="55" operator="between">
      <formula>0.1</formula>
      <formula>9.99</formula>
    </cfRule>
    <cfRule type="cellIs" dxfId="2" priority="56" operator="between">
      <formula>10</formula>
      <formula>99.99</formula>
    </cfRule>
    <cfRule type="cellIs" dxfId="1" priority="57" operator="between">
      <formula>100</formula>
      <formula>250000</formula>
    </cfRule>
  </conditionalFormatting>
  <conditionalFormatting sqref="E16">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E17">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J17">
    <cfRule type="cellIs" dxfId="3"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E18">
    <cfRule type="cellIs" dxfId="0" priority="33" operator="between">
      <formula>100</formula>
      <formula>250000</formula>
    </cfRule>
    <cfRule type="cellIs" dxfId="1" priority="32" operator="between">
      <formula>10</formula>
      <formula>99.99</formula>
    </cfRule>
    <cfRule type="cellIs" dxfId="2" priority="31" operator="between">
      <formula>0.1</formula>
      <formula>9.99</formula>
    </cfRule>
  </conditionalFormatting>
  <conditionalFormatting sqref="J19">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J20">
    <cfRule type="cellIs" dxfId="3" priority="24" operator="between">
      <formula>100</formula>
      <formula>250000</formula>
    </cfRule>
    <cfRule type="cellIs" dxfId="3" priority="23" operator="between">
      <formula>10</formula>
      <formula>99.99</formula>
    </cfRule>
    <cfRule type="cellIs" dxfId="0" priority="22" operator="between">
      <formula>0.1</formula>
      <formula>9.99</formula>
    </cfRule>
  </conditionalFormatting>
  <conditionalFormatting sqref="J21">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J22">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E29">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J29">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conditionalFormatting sqref="E30">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E31">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E32">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J32">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J34">
    <cfRule type="cellIs" dxfId="0" priority="143" operator="between">
      <formula>0.1</formula>
      <formula>9.99</formula>
    </cfRule>
    <cfRule type="cellIs" dxfId="2" priority="144" operator="between">
      <formula>10</formula>
      <formula>99.99</formula>
    </cfRule>
    <cfRule type="cellIs" dxfId="1" priority="145" operator="between">
      <formula>100</formula>
      <formula>250000</formula>
    </cfRule>
  </conditionalFormatting>
  <conditionalFormatting sqref="J35">
    <cfRule type="cellIs" dxfId="0" priority="146" operator="between">
      <formula>0.1</formula>
      <formula>9.99</formula>
    </cfRule>
    <cfRule type="cellIs" dxfId="2" priority="147" operator="between">
      <formula>10</formula>
      <formula>99.99</formula>
    </cfRule>
    <cfRule type="cellIs" dxfId="1" priority="148" operator="between">
      <formula>100</formula>
      <formula>250000</formula>
    </cfRule>
  </conditionalFormatting>
  <conditionalFormatting sqref="E38">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J39">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E40">
    <cfRule type="cellIs" dxfId="0" priority="155" operator="between">
      <formula>0.1</formula>
      <formula>9.99</formula>
    </cfRule>
    <cfRule type="cellIs" dxfId="3" priority="156" operator="between">
      <formula>10</formula>
      <formula>99.99</formula>
    </cfRule>
    <cfRule type="cellIs" dxfId="3" priority="157" operator="between">
      <formula>100</formula>
      <formula>250000</formula>
    </cfRule>
  </conditionalFormatting>
  <conditionalFormatting sqref="J40">
    <cfRule type="cellIs" dxfId="2" priority="158" operator="between">
      <formula>0.1</formula>
      <formula>9.99</formula>
    </cfRule>
    <cfRule type="cellIs" dxfId="1" priority="159" operator="between">
      <formula>10</formula>
      <formula>99.99</formula>
    </cfRule>
    <cfRule type="cellIs" dxfId="0" priority="160" operator="between">
      <formula>100</formula>
      <formula>250000</formula>
    </cfRule>
  </conditionalFormatting>
  <conditionalFormatting sqref="E42">
    <cfRule type="cellIs" dxfId="2" priority="164" operator="between">
      <formula>0.1</formula>
      <formula>9.99</formula>
    </cfRule>
    <cfRule type="cellIs" dxfId="1" priority="165" operator="between">
      <formula>10</formula>
      <formula>99.99</formula>
    </cfRule>
    <cfRule type="cellIs" dxfId="0" priority="166" operator="between">
      <formula>100</formula>
      <formula>250000</formula>
    </cfRule>
  </conditionalFormatting>
  <conditionalFormatting sqref="E43">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20:E21">
    <cfRule type="cellIs" dxfId="2" priority="170" operator="between">
      <formula>0.1</formula>
      <formula>9.99</formula>
    </cfRule>
    <cfRule type="cellIs" dxfId="1" priority="171" operator="between">
      <formula>10</formula>
      <formula>99.99</formula>
    </cfRule>
    <cfRule type="cellIs" dxfId="0" priority="172" operator="between">
      <formula>100</formula>
      <formula>250000</formula>
    </cfRule>
  </conditionalFormatting>
  <conditionalFormatting sqref="E24:E25">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35:E36">
    <cfRule type="cellIs" dxfId="2" priority="176" operator="between">
      <formula>0.1</formula>
      <formula>9.99</formula>
    </cfRule>
    <cfRule type="cellIs" dxfId="1" priority="177" operator="between">
      <formula>10</formula>
      <formula>99.99</formula>
    </cfRule>
    <cfRule type="cellIs" dxfId="0" priority="178"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2020-01-29T01:51:00Z</dcterms:created>
  <cp:lastPrinted>2019-12-20T04:50:00Z</cp:lastPrinted>
  <dcterms:modified xsi:type="dcterms:W3CDTF">2021-09-13T21:13:38Z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